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SER\DIRECTION FINANCIERE\4 - BUDGETS ET COMPTES\2025\1 - BUDGET 2025\Pièces\"/>
    </mc:Choice>
  </mc:AlternateContent>
  <xr:revisionPtr revIDLastSave="0" documentId="13_ncr:1_{B024075C-3A75-473C-9BAD-D2A9B324C0C3}" xr6:coauthVersionLast="47" xr6:coauthVersionMax="47" xr10:uidLastSave="{00000000-0000-0000-0000-000000000000}"/>
  <bookViews>
    <workbookView xWindow="-120" yWindow="-120" windowWidth="29040" windowHeight="15840" tabRatio="851" firstSheet="1" activeTab="7" xr2:uid="{00000000-000D-0000-FFFF-FFFF00000000}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Commentaires" sheetId="26" r:id="rId10"/>
    <sheet name="Glossaire" sheetId="27" r:id="rId11"/>
  </sheets>
  <definedNames>
    <definedName name="Print_Area" localSheetId="1">Coordonnées!$A$1:$V$39</definedName>
  </definedNames>
  <calcPr calcId="191029"/>
  <webPublishObjects count="1">
    <webPublishObject id="23250" divId="synthèse analytique brouillon au 27 07 06_23250" destinationFile="D:\documents professionnels\cabinet Courard\synthese analytique\synthèse analytique web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27" l="1"/>
  <c r="X2" i="27"/>
  <c r="X1" i="27"/>
  <c r="X3" i="26"/>
  <c r="X2" i="26"/>
  <c r="X1" i="26"/>
  <c r="I3" i="33"/>
  <c r="I2" i="33"/>
  <c r="I1" i="33"/>
  <c r="I3" i="32"/>
  <c r="I2" i="32"/>
  <c r="I1" i="32"/>
  <c r="I3" i="31"/>
  <c r="I2" i="31"/>
  <c r="I1" i="31"/>
  <c r="I3" i="25"/>
  <c r="I2" i="25"/>
  <c r="I1" i="25"/>
  <c r="W3" i="30"/>
  <c r="W2" i="30"/>
  <c r="W1" i="30"/>
  <c r="W3" i="29"/>
  <c r="W2" i="29"/>
  <c r="W1" i="29"/>
  <c r="W3" i="23"/>
  <c r="W2" i="23"/>
  <c r="W1" i="23"/>
  <c r="V2" i="13"/>
  <c r="Y3" i="27"/>
  <c r="Y1" i="27"/>
  <c r="Y3" i="26"/>
  <c r="Y1" i="26"/>
  <c r="J3" i="33"/>
  <c r="J1" i="33"/>
  <c r="J3" i="32"/>
  <c r="J1" i="32"/>
  <c r="J3" i="31"/>
  <c r="J1" i="31"/>
  <c r="J3" i="25"/>
  <c r="J1" i="25"/>
  <c r="X1" i="30"/>
  <c r="X3" i="30"/>
  <c r="X3" i="23"/>
  <c r="X1" i="23"/>
  <c r="X3" i="29"/>
  <c r="X1" i="29"/>
  <c r="G1" i="27"/>
  <c r="G1" i="26"/>
  <c r="E1" i="33"/>
  <c r="E1" i="32"/>
  <c r="E1" i="31"/>
  <c r="E1" i="25"/>
  <c r="G1" i="30"/>
  <c r="G1" i="29"/>
  <c r="G1" i="23"/>
  <c r="E6" i="33" l="1"/>
  <c r="F6" i="33"/>
  <c r="G6" i="33"/>
  <c r="H6" i="33"/>
  <c r="I6" i="33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/>
  <c r="K26" i="30"/>
  <c r="K29" i="30" s="1"/>
  <c r="H26" i="30"/>
  <c r="H29" i="30" s="1"/>
  <c r="T15" i="30"/>
  <c r="T18" i="30"/>
  <c r="Q15" i="30"/>
  <c r="Q18" i="30" s="1"/>
  <c r="N15" i="30"/>
  <c r="N18" i="30" s="1"/>
  <c r="K15" i="30"/>
  <c r="K18" i="30" s="1"/>
  <c r="H15" i="30"/>
  <c r="H18" i="30" s="1"/>
  <c r="T7" i="30"/>
  <c r="Q7" i="30"/>
  <c r="N7" i="30"/>
  <c r="K7" i="30"/>
  <c r="H7" i="30"/>
  <c r="T26" i="29"/>
  <c r="Q26" i="29"/>
  <c r="Q29" i="29" s="1"/>
  <c r="N26" i="29"/>
  <c r="N29" i="29" s="1"/>
  <c r="K26" i="29"/>
  <c r="K29" i="29" s="1"/>
  <c r="H26" i="29"/>
  <c r="T15" i="29"/>
  <c r="T18" i="29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K7" i="23"/>
  <c r="N7" i="23"/>
  <c r="Q7" i="23"/>
  <c r="T7" i="23"/>
  <c r="H7" i="23"/>
  <c r="A3" i="25"/>
  <c r="A1" i="25"/>
  <c r="A3" i="27"/>
  <c r="A1" i="27"/>
  <c r="A1" i="14"/>
  <c r="T9" i="23" l="1"/>
  <c r="Q9" i="23"/>
  <c r="N9" i="23"/>
  <c r="H9" i="23"/>
  <c r="J2" i="33"/>
  <c r="X2" i="30"/>
  <c r="Y2" i="27"/>
  <c r="Y2" i="26"/>
  <c r="J2" i="32"/>
  <c r="I7" i="32" s="1"/>
  <c r="H7" i="32" s="1"/>
  <c r="G7" i="32" s="1"/>
  <c r="F7" i="32" s="1"/>
  <c r="E7" i="32" s="1"/>
  <c r="X2" i="23"/>
  <c r="T8" i="23" s="1"/>
  <c r="Q8" i="23" s="1"/>
  <c r="N8" i="23" s="1"/>
  <c r="K8" i="23" s="1"/>
  <c r="H8" i="23" s="1"/>
  <c r="J2" i="31"/>
  <c r="I7" i="31" s="1"/>
  <c r="H7" i="31" s="1"/>
  <c r="G7" i="31" s="1"/>
  <c r="F7" i="31" s="1"/>
  <c r="E7" i="31" s="1"/>
  <c r="X2" i="29"/>
  <c r="J2" i="25"/>
  <c r="I7" i="25" s="1"/>
  <c r="H7" i="25" s="1"/>
  <c r="G7" i="25" s="1"/>
  <c r="F7" i="25" s="1"/>
  <c r="E7" i="25" s="1"/>
  <c r="K10" i="23"/>
  <c r="N10" i="23"/>
  <c r="Q10" i="23"/>
  <c r="I7" i="33"/>
  <c r="H7" i="33" s="1"/>
  <c r="G7" i="33" s="1"/>
  <c r="F7" i="33" s="1"/>
  <c r="E7" i="33" s="1"/>
  <c r="K9" i="23"/>
  <c r="H29" i="29"/>
  <c r="H10" i="23" s="1"/>
  <c r="T29" i="29"/>
  <c r="T10" i="23" s="1"/>
  <c r="T21" i="30" l="1"/>
  <c r="Q21" i="30" s="1"/>
  <c r="N21" i="30" s="1"/>
  <c r="K21" i="30" s="1"/>
  <c r="H21" i="30" s="1"/>
  <c r="T9" i="30"/>
  <c r="Q9" i="30" s="1"/>
  <c r="N9" i="30" s="1"/>
  <c r="K9" i="30" s="1"/>
  <c r="H9" i="30" s="1"/>
  <c r="T21" i="29"/>
  <c r="Q21" i="29" s="1"/>
  <c r="N21" i="29" s="1"/>
  <c r="K21" i="29" s="1"/>
  <c r="H21" i="29" s="1"/>
  <c r="T9" i="29"/>
  <c r="Q9" i="29" s="1"/>
  <c r="N9" i="29" s="1"/>
  <c r="K9" i="29" s="1"/>
  <c r="H9" i="29" s="1"/>
</calcChain>
</file>

<file path=xl/sharedStrings.xml><?xml version="1.0" encoding="utf-8"?>
<sst xmlns="http://schemas.openxmlformats.org/spreadsheetml/2006/main" count="188" uniqueCount="101">
  <si>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</si>
  <si>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</si>
  <si>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</si>
  <si>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</si>
  <si>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</si>
  <si>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</si>
  <si>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</si>
  <si>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</si>
  <si>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</si>
  <si>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</si>
  <si>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</si>
  <si>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</si>
  <si>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</si>
  <si>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</si>
  <si>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</si>
  <si>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</si>
  <si>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</si>
  <si>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</si>
  <si>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</si>
  <si>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</si>
  <si>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</si>
  <si>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</si>
  <si>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</si>
  <si>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</si>
  <si>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</si>
  <si>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</si>
  <si>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</si>
  <si>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</si>
  <si>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</si>
  <si>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</si>
  <si>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</si>
  <si>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</si>
  <si>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</si>
  <si>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</si>
  <si>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</si>
  <si>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</si>
  <si>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</si>
  <si>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>Commentaires</t>
  </si>
  <si>
    <t>Glossaire</t>
  </si>
  <si>
    <t>Synthèse des Comptes</t>
  </si>
  <si>
    <t>Evolution du résultat budgétaire ordinaire</t>
  </si>
  <si>
    <t>Ventilation économique des dépenses et des recettes ordinaires</t>
  </si>
  <si>
    <t>Type document: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</si>
  <si>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</si>
  <si>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</si>
  <si>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</si>
  <si>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</si>
  <si>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</si>
  <si>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</si>
  <si>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</si>
  <si>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</si>
  <si>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</si>
  <si>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</si>
  <si>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</si>
  <si>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</si>
  <si>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</si>
  <si>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</si>
  <si>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</si>
  <si>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</si>
  <si>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</si>
  <si>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</si>
  <si>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</si>
  <si>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</si>
  <si>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</si>
  <si>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</si>
  <si>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</si>
  <si>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</si>
  <si>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</si>
  <si>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</si>
  <si>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</si>
  <si>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</si>
  <si>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</si>
  <si>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</si>
  <si>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</si>
  <si>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</si>
  <si>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</si>
  <si>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</si>
  <si>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Modèle officiel généré par l'application eComptes © SPW Intérieur et Action Sociale</t>
  </si>
  <si>
    <t>Administration communale d'Esneux</t>
  </si>
  <si>
    <t>Administration communale d' :</t>
  </si>
  <si>
    <t>ESNEUX</t>
  </si>
  <si>
    <t>Place Jean d'Ardenne 1</t>
  </si>
  <si>
    <t>4130 ESNEUX</t>
  </si>
  <si>
    <t>www.esneux.be</t>
  </si>
  <si>
    <t>Synthèse du Budget</t>
  </si>
  <si>
    <t>S Y N T H È S E  du  B U D G E T_x000D_
I N I T I A L</t>
  </si>
  <si>
    <t>Module informatisé de publication des budgets annuels</t>
  </si>
  <si>
    <t>Date d’arrêt du budget par le conseil:</t>
  </si>
  <si>
    <t>19/12/2024</t>
  </si>
  <si>
    <t>Budget</t>
  </si>
  <si>
    <t>Stefan KAZMIERCZAK</t>
  </si>
  <si>
    <t>04 380 93 20</t>
  </si>
  <si>
    <t>stefan.kazmierczak@esneux.be</t>
  </si>
  <si>
    <t>Charles-André VERSCHUEREN</t>
  </si>
  <si>
    <t>04 380 93 39</t>
  </si>
  <si>
    <t>cav@esneux.be</t>
  </si>
  <si>
    <t>Dépenses ordinaires (Prévisions)</t>
  </si>
  <si>
    <t>Recettes ordinaires (Prévisions)</t>
  </si>
  <si>
    <t>Dépenses extraordinaires (Prévisions)</t>
  </si>
  <si>
    <t>Recettes extraordinaires (Prévisions)</t>
  </si>
  <si>
    <t>03/02/2025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</si>
</sst>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#,##0_ ;\-#,##0\ "/>
  </numFmts>
  <fonts count="3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9"/>
      <color indexed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  <font>
      <sz val="8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6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2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 applyBorder="1"/>
    <xf numFmtId="0" fontId="0" fillId="7" borderId="6" xfId="0" applyFill="1" applyBorder="1"/>
    <xf numFmtId="0" fontId="3" fillId="0" borderId="0" xfId="0" applyFont="1" applyBorder="1" applyAlignment="1">
      <alignment horizontal="left"/>
    </xf>
    <xf numFmtId="0" fontId="10" fillId="0" borderId="0" xfId="0" applyFont="1"/>
    <xf numFmtId="0" fontId="9" fillId="0" borderId="0" xfId="0" applyFont="1"/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/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7" borderId="8" xfId="0" applyFont="1" applyFill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6" fillId="0" borderId="9" xfId="0" applyFont="1" applyBorder="1" applyAlignment="1"/>
    <xf numFmtId="0" fontId="6" fillId="0" borderId="10" xfId="0" applyFont="1" applyBorder="1" applyAlignment="1"/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7" borderId="8" xfId="0" applyFill="1" applyBorder="1"/>
    <xf numFmtId="0" fontId="9" fillId="0" borderId="0" xfId="0" applyFont="1" applyBorder="1"/>
    <xf numFmtId="0" fontId="12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7" fillId="0" borderId="1" xfId="0" applyFont="1" applyBorder="1"/>
    <xf numFmtId="0" fontId="0" fillId="0" borderId="0" xfId="0" applyAlignment="1">
      <alignment wrapText="1"/>
    </xf>
    <xf numFmtId="0" fontId="18" fillId="0" borderId="0" xfId="0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4" fontId="13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3" fillId="0" borderId="0" xfId="0" applyFont="1" applyFill="1" applyBorder="1" applyAlignment="1"/>
    <xf numFmtId="4" fontId="20" fillId="0" borderId="0" xfId="0" applyNumberFormat="1" applyFont="1" applyFill="1" applyBorder="1" applyAlignment="1">
      <alignment vertical="center"/>
    </xf>
    <xf numFmtId="0" fontId="2" fillId="9" borderId="5" xfId="0" applyFont="1" applyFill="1" applyBorder="1" applyAlignment="1">
      <alignment horizontal="center"/>
    </xf>
    <xf numFmtId="0" fontId="9" fillId="0" borderId="1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10" borderId="5" xfId="0" applyFont="1" applyFill="1" applyBorder="1" applyAlignment="1">
      <alignment horizontal="center"/>
    </xf>
    <xf numFmtId="0" fontId="0" fillId="0" borderId="0" xfId="0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22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9" fillId="0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3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17" fillId="0" borderId="0" xfId="0" applyFont="1" applyFill="1" applyBorder="1"/>
    <xf numFmtId="0" fontId="14" fillId="0" borderId="0" xfId="0" applyFont="1" applyFill="1" applyBorder="1" applyAlignment="1">
      <alignment vertical="center"/>
    </xf>
    <xf numFmtId="167" fontId="13" fillId="0" borderId="0" xfId="5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10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5" fillId="0" borderId="0" xfId="0" applyFont="1" applyAlignment="1">
      <alignment horizontal="center" vertical="center" readingOrder="1"/>
    </xf>
    <xf numFmtId="0" fontId="23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5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23" borderId="7" xfId="0" applyFont="1" applyFill="1" applyBorder="1" applyAlignment="1">
      <alignment vertical="center"/>
    </xf>
    <xf numFmtId="0" fontId="13" fillId="23" borderId="0" xfId="0" applyFont="1" applyFill="1" applyBorder="1" applyAlignment="1">
      <alignment vertical="center"/>
    </xf>
    <xf numFmtId="0" fontId="13" fillId="23" borderId="3" xfId="0" applyFont="1" applyFill="1" applyBorder="1" applyAlignment="1">
      <alignment vertical="center"/>
    </xf>
    <xf numFmtId="0" fontId="15" fillId="23" borderId="7" xfId="0" applyFont="1" applyFill="1" applyBorder="1" applyAlignment="1">
      <alignment vertical="center"/>
    </xf>
    <xf numFmtId="0" fontId="15" fillId="23" borderId="0" xfId="0" applyFont="1" applyFill="1" applyBorder="1" applyAlignment="1">
      <alignment vertical="center"/>
    </xf>
    <xf numFmtId="0" fontId="15" fillId="23" borderId="3" xfId="0" applyFont="1" applyFill="1" applyBorder="1" applyAlignment="1">
      <alignment vertical="center"/>
    </xf>
    <xf numFmtId="0" fontId="18" fillId="23" borderId="7" xfId="0" applyFont="1" applyFill="1" applyBorder="1" applyAlignment="1">
      <alignment vertical="center"/>
    </xf>
    <xf numFmtId="0" fontId="18" fillId="23" borderId="0" xfId="0" applyFont="1" applyFill="1" applyBorder="1" applyAlignment="1">
      <alignment vertical="center"/>
    </xf>
    <xf numFmtId="0" fontId="18" fillId="23" borderId="3" xfId="0" applyFont="1" applyFill="1" applyBorder="1" applyAlignment="1">
      <alignment vertical="center"/>
    </xf>
    <xf numFmtId="0" fontId="13" fillId="23" borderId="7" xfId="0" applyFont="1" applyFill="1" applyBorder="1" applyAlignment="1">
      <alignment vertical="center" wrapText="1"/>
    </xf>
    <xf numFmtId="0" fontId="13" fillId="23" borderId="0" xfId="0" applyFont="1" applyFill="1" applyBorder="1" applyAlignment="1">
      <alignment vertical="center" wrapText="1"/>
    </xf>
    <xf numFmtId="0" fontId="13" fillId="23" borderId="3" xfId="0" applyFont="1" applyFill="1" applyBorder="1" applyAlignment="1">
      <alignment vertical="center" wrapText="1"/>
    </xf>
    <xf numFmtId="0" fontId="16" fillId="23" borderId="7" xfId="0" applyFont="1" applyFill="1" applyBorder="1" applyAlignment="1">
      <alignment vertical="center"/>
    </xf>
    <xf numFmtId="0" fontId="16" fillId="23" borderId="0" xfId="0" applyFont="1" applyFill="1" applyBorder="1" applyAlignment="1">
      <alignment vertical="center"/>
    </xf>
    <xf numFmtId="0" fontId="16" fillId="23" borderId="3" xfId="0" applyFont="1" applyFill="1" applyBorder="1" applyAlignment="1">
      <alignment vertical="center"/>
    </xf>
    <xf numFmtId="0" fontId="13" fillId="23" borderId="10" xfId="0" applyFont="1" applyFill="1" applyBorder="1" applyAlignment="1">
      <alignment vertical="center"/>
    </xf>
    <xf numFmtId="0" fontId="13" fillId="23" borderId="9" xfId="0" applyFont="1" applyFill="1" applyBorder="1" applyAlignment="1">
      <alignment vertical="center"/>
    </xf>
    <xf numFmtId="0" fontId="13" fillId="23" borderId="2" xfId="0" applyFont="1" applyFill="1" applyBorder="1" applyAlignment="1">
      <alignment vertical="center"/>
    </xf>
    <xf numFmtId="0" fontId="7" fillId="0" borderId="0" xfId="0" applyFont="1" applyBorder="1" applyAlignment="1"/>
    <xf numFmtId="0" fontId="2" fillId="8" borderId="9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3" fillId="23" borderId="7" xfId="0" applyFont="1" applyFill="1" applyBorder="1" applyAlignment="1"/>
    <xf numFmtId="0" fontId="13" fillId="23" borderId="0" xfId="0" applyFont="1" applyFill="1" applyBorder="1" applyAlignment="1"/>
    <xf numFmtId="0" fontId="13" fillId="23" borderId="3" xfId="0" applyFont="1" applyFill="1" applyBorder="1" applyAlignment="1"/>
    <xf numFmtId="0" fontId="13" fillId="23" borderId="11" xfId="0" applyFont="1" applyFill="1" applyBorder="1" applyAlignment="1"/>
    <xf numFmtId="0" fontId="13" fillId="23" borderId="1" xfId="0" applyFont="1" applyFill="1" applyBorder="1" applyAlignment="1"/>
    <xf numFmtId="0" fontId="13" fillId="23" borderId="4" xfId="0" applyFont="1" applyFill="1" applyBorder="1" applyAlignment="1"/>
    <xf numFmtId="0" fontId="2" fillId="5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36" xfId="0" applyFont="1" applyBorder="1" applyAlignment="1"/>
    <xf numFmtId="0" fontId="9" fillId="0" borderId="8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37" xfId="0" applyBorder="1" applyAlignment="1">
      <alignment horizontal="left"/>
    </xf>
    <xf numFmtId="0" fontId="7" fillId="0" borderId="38" xfId="0" applyFont="1" applyBorder="1" applyAlignment="1">
      <alignment horizontal="center"/>
    </xf>
    <xf numFmtId="0" fontId="0" fillId="0" borderId="39" xfId="0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9" xfId="0" applyFont="1" applyBorder="1" applyAlignment="1">
      <alignment horizontal="right"/>
    </xf>
    <xf numFmtId="0" fontId="7" fillId="23" borderId="0" xfId="0" applyFont="1" applyFill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0" xfId="0" applyFont="1" applyBorder="1" applyAlignment="1">
      <alignment horizontal="right" vertical="top"/>
    </xf>
    <xf numFmtId="0" fontId="10" fillId="7" borderId="16" xfId="0" applyFont="1" applyFill="1" applyBorder="1" applyAlignment="1">
      <alignment horizontal="right" vertical="center"/>
    </xf>
    <xf numFmtId="0" fontId="10" fillId="7" borderId="8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5" fillId="23" borderId="0" xfId="0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13" fillId="12" borderId="14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167" fontId="13" fillId="6" borderId="17" xfId="5" applyNumberFormat="1" applyFont="1" applyFill="1" applyBorder="1" applyAlignment="1">
      <alignment horizontal="center" vertical="center"/>
    </xf>
    <xf numFmtId="167" fontId="13" fillId="6" borderId="18" xfId="5" applyNumberFormat="1" applyFont="1" applyFill="1" applyBorder="1" applyAlignment="1">
      <alignment horizontal="center" vertical="center"/>
    </xf>
    <xf numFmtId="167" fontId="13" fillId="6" borderId="19" xfId="5" applyNumberFormat="1" applyFont="1" applyFill="1" applyBorder="1" applyAlignment="1">
      <alignment horizontal="center" vertical="center"/>
    </xf>
    <xf numFmtId="0" fontId="13" fillId="14" borderId="17" xfId="0" applyFont="1" applyFill="1" applyBorder="1" applyAlignment="1">
      <alignment horizontal="left" vertical="center"/>
    </xf>
    <xf numFmtId="0" fontId="13" fillId="14" borderId="18" xfId="0" applyFont="1" applyFill="1" applyBorder="1" applyAlignment="1">
      <alignment horizontal="left" vertical="center"/>
    </xf>
    <xf numFmtId="0" fontId="13" fillId="14" borderId="19" xfId="0" applyFont="1" applyFill="1" applyBorder="1" applyAlignment="1">
      <alignment horizontal="left" vertical="center"/>
    </xf>
    <xf numFmtId="0" fontId="14" fillId="13" borderId="17" xfId="0" applyFont="1" applyFill="1" applyBorder="1" applyAlignment="1">
      <alignment horizontal="left" vertical="center" wrapText="1"/>
    </xf>
    <xf numFmtId="0" fontId="14" fillId="13" borderId="18" xfId="0" applyFont="1" applyFill="1" applyBorder="1" applyAlignment="1">
      <alignment horizontal="left" vertical="center" wrapText="1"/>
    </xf>
    <xf numFmtId="0" fontId="14" fillId="13" borderId="19" xfId="0" applyFont="1" applyFill="1" applyBorder="1" applyAlignment="1">
      <alignment horizontal="left" vertical="center" wrapText="1"/>
    </xf>
    <xf numFmtId="0" fontId="14" fillId="11" borderId="5" xfId="0" applyFont="1" applyFill="1" applyBorder="1" applyAlignment="1">
      <alignment horizontal="right" vertical="center"/>
    </xf>
    <xf numFmtId="167" fontId="13" fillId="13" borderId="17" xfId="5" applyNumberFormat="1" applyFont="1" applyFill="1" applyBorder="1" applyAlignment="1">
      <alignment horizontal="center" vertical="center"/>
    </xf>
    <xf numFmtId="167" fontId="13" fillId="13" borderId="18" xfId="5" applyNumberFormat="1" applyFont="1" applyFill="1" applyBorder="1" applyAlignment="1">
      <alignment horizontal="center" vertical="center"/>
    </xf>
    <xf numFmtId="167" fontId="13" fillId="13" borderId="19" xfId="5" applyNumberFormat="1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0" fillId="15" borderId="5" xfId="0" applyFill="1" applyBorder="1" applyAlignment="1"/>
    <xf numFmtId="0" fontId="10" fillId="8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13" fillId="12" borderId="5" xfId="0" applyFont="1" applyFill="1" applyBorder="1" applyAlignment="1">
      <alignment horizontal="center" vertical="center"/>
    </xf>
    <xf numFmtId="0" fontId="19" fillId="16" borderId="8" xfId="0" applyFont="1" applyFill="1" applyBorder="1" applyAlignment="1">
      <alignment horizontal="center" vertical="center"/>
    </xf>
    <xf numFmtId="0" fontId="0" fillId="16" borderId="8" xfId="0" applyFill="1" applyBorder="1" applyAlignment="1"/>
    <xf numFmtId="0" fontId="0" fillId="16" borderId="6" xfId="0" applyFill="1" applyBorder="1" applyAlignment="1"/>
    <xf numFmtId="0" fontId="14" fillId="12" borderId="5" xfId="0" applyFont="1" applyFill="1" applyBorder="1" applyAlignment="1">
      <alignment horizontal="right" vertical="center"/>
    </xf>
    <xf numFmtId="0" fontId="14" fillId="12" borderId="15" xfId="0" applyFont="1" applyFill="1" applyBorder="1" applyAlignment="1">
      <alignment horizontal="right" vertical="center"/>
    </xf>
    <xf numFmtId="0" fontId="14" fillId="12" borderId="5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65" fontId="11" fillId="2" borderId="9" xfId="5" applyNumberFormat="1" applyFont="1" applyFill="1" applyBorder="1" applyAlignment="1">
      <alignment vertical="center"/>
    </xf>
    <xf numFmtId="165" fontId="11" fillId="2" borderId="2" xfId="5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5" fontId="11" fillId="2" borderId="0" xfId="5" applyNumberFormat="1" applyFont="1" applyFill="1" applyBorder="1" applyAlignment="1">
      <alignment vertical="center"/>
    </xf>
    <xf numFmtId="165" fontId="11" fillId="2" borderId="3" xfId="5" applyNumberFormat="1" applyFont="1" applyFill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1" fillId="2" borderId="21" xfId="5" applyNumberFormat="1" applyFont="1" applyFill="1" applyBorder="1" applyAlignment="1">
      <alignment vertical="center"/>
    </xf>
    <xf numFmtId="165" fontId="11" fillId="2" borderId="22" xfId="5" applyNumberFormat="1" applyFont="1" applyFill="1" applyBorder="1" applyAlignment="1">
      <alignment vertical="center"/>
    </xf>
    <xf numFmtId="165" fontId="11" fillId="14" borderId="17" xfId="5" applyNumberFormat="1" applyFont="1" applyFill="1" applyBorder="1" applyAlignment="1">
      <alignment vertical="center"/>
    </xf>
    <xf numFmtId="165" fontId="11" fillId="14" borderId="18" xfId="5" applyNumberFormat="1" applyFont="1" applyFill="1" applyBorder="1" applyAlignment="1">
      <alignment vertical="center"/>
    </xf>
    <xf numFmtId="165" fontId="11" fillId="14" borderId="19" xfId="5" applyNumberFormat="1" applyFont="1" applyFill="1" applyBorder="1" applyAlignment="1">
      <alignment vertical="center"/>
    </xf>
    <xf numFmtId="165" fontId="11" fillId="2" borderId="23" xfId="5" applyNumberFormat="1" applyFont="1" applyFill="1" applyBorder="1" applyAlignment="1">
      <alignment vertical="center"/>
    </xf>
    <xf numFmtId="165" fontId="11" fillId="2" borderId="13" xfId="5" applyNumberFormat="1" applyFont="1" applyFill="1" applyBorder="1" applyAlignment="1">
      <alignment vertical="center"/>
    </xf>
    <xf numFmtId="0" fontId="19" fillId="17" borderId="8" xfId="0" applyFont="1" applyFill="1" applyBorder="1" applyAlignment="1">
      <alignment horizontal="center" vertical="center"/>
    </xf>
    <xf numFmtId="0" fontId="0" fillId="17" borderId="8" xfId="0" applyFill="1" applyBorder="1" applyAlignment="1"/>
    <xf numFmtId="0" fontId="0" fillId="17" borderId="6" xfId="0" applyFill="1" applyBorder="1" applyAlignment="1"/>
    <xf numFmtId="0" fontId="13" fillId="18" borderId="17" xfId="0" applyFont="1" applyFill="1" applyBorder="1" applyAlignment="1">
      <alignment horizontal="left" vertical="center"/>
    </xf>
    <xf numFmtId="0" fontId="13" fillId="18" borderId="18" xfId="0" applyFont="1" applyFill="1" applyBorder="1" applyAlignment="1">
      <alignment horizontal="left" vertical="center"/>
    </xf>
    <xf numFmtId="165" fontId="11" fillId="18" borderId="17" xfId="5" applyNumberFormat="1" applyFont="1" applyFill="1" applyBorder="1" applyAlignment="1">
      <alignment vertical="center"/>
    </xf>
    <xf numFmtId="165" fontId="11" fillId="18" borderId="18" xfId="5" applyNumberFormat="1" applyFont="1" applyFill="1" applyBorder="1" applyAlignment="1">
      <alignment vertical="center"/>
    </xf>
    <xf numFmtId="165" fontId="11" fillId="18" borderId="19" xfId="5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18" borderId="19" xfId="0" applyFont="1" applyFill="1" applyBorder="1" applyAlignment="1">
      <alignment horizontal="left" vertical="center"/>
    </xf>
    <xf numFmtId="0" fontId="13" fillId="0" borderId="7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27" fillId="20" borderId="1" xfId="0" applyFont="1" applyFill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/>
    </xf>
    <xf numFmtId="0" fontId="13" fillId="0" borderId="7" xfId="0" applyFont="1" applyBorder="1" applyAlignment="1"/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10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0" fillId="19" borderId="5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27" fillId="21" borderId="1" xfId="0" applyFont="1" applyFill="1" applyBorder="1" applyAlignment="1">
      <alignment horizontal="center" vertical="center"/>
    </xf>
    <xf numFmtId="0" fontId="28" fillId="21" borderId="1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/>
    </xf>
    <xf numFmtId="0" fontId="27" fillId="22" borderId="1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49" fontId="2" fillId="8" borderId="9" xfId="0" applyNumberFormat="1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2" fillId="8" borderId="10" xfId="0" applyNumberFormat="1" applyFont="1" applyFill="1" applyBorder="1" applyAlignment="1">
      <alignment horizontal="left" vertical="center" wrapText="1"/>
    </xf>
    <xf numFmtId="49" fontId="25" fillId="23" borderId="0" xfId="0" applyNumberFormat="1" applyFont="1" applyFill="1" applyBorder="1" applyAlignment="1">
      <alignment horizontal="center" vertical="center" wrapText="1"/>
    </xf>
    <xf numFmtId="49" fontId="26" fillId="0" borderId="33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right" vertical="center" wrapText="1"/>
    </xf>
    <xf numFmtId="49" fontId="9" fillId="0" borderId="16" xfId="0" applyNumberFormat="1" applyFont="1" applyBorder="1" applyAlignment="1">
      <alignment horizontal="left" vertical="center"/>
    </xf>
    <xf numFmtId="49" fontId="9" fillId="7" borderId="8" xfId="0" applyNumberFormat="1" applyFont="1" applyFill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19" fillId="16" borderId="16" xfId="0" applyNumberFormat="1" applyFont="1" applyFill="1" applyBorder="1" applyAlignment="1">
      <alignment horizontal="center" vertical="center"/>
    </xf>
    <xf numFmtId="49" fontId="19" fillId="17" borderId="16" xfId="0" applyNumberFormat="1" applyFont="1" applyFill="1" applyBorder="1" applyAlignment="1">
      <alignment horizontal="center" vertical="center"/>
    </xf>
    <xf numFmtId="4" fontId="11" fillId="2" borderId="10" xfId="5" applyNumberFormat="1" applyFont="1" applyFill="1" applyBorder="1" applyAlignment="1">
      <alignment vertical="center"/>
    </xf>
    <xf numFmtId="4" fontId="11" fillId="2" borderId="7" xfId="5" applyNumberFormat="1" applyFont="1" applyFill="1" applyBorder="1" applyAlignment="1">
      <alignment vertical="center"/>
    </xf>
    <xf numFmtId="4" fontId="11" fillId="2" borderId="20" xfId="5" applyNumberFormat="1" applyFont="1" applyFill="1" applyBorder="1" applyAlignment="1">
      <alignment vertical="center"/>
    </xf>
    <xf numFmtId="4" fontId="11" fillId="2" borderId="12" xfId="5" applyNumberFormat="1" applyFont="1" applyFill="1" applyBorder="1" applyAlignment="1">
      <alignment vertical="center"/>
    </xf>
    <xf numFmtId="4" fontId="0" fillId="0" borderId="5" xfId="5" applyNumberFormat="1" applyFont="1" applyBorder="1"/>
    <xf numFmtId="49" fontId="0" fillId="0" borderId="1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</cellXfs>
  <cellStyles count="13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Milliers" xfId="5" builtinId="3"/>
    <cellStyle name="Milliers 2" xfId="6" xr:uid="{00000000-0005-0000-0000-000005000000}"/>
    <cellStyle name="Milliers 2 2" xfId="7" xr:uid="{00000000-0005-0000-0000-000006000000}"/>
    <cellStyle name="Milliers 3" xfId="8" xr:uid="{00000000-0005-0000-0000-000007000000}"/>
    <cellStyle name="Normal" xfId="0" builtinId="0"/>
    <cellStyle name="Normal 2" xfId="9" xr:uid="{00000000-0005-0000-0000-00000A000000}"/>
    <cellStyle name="Pourcentage 2" xfId="10" xr:uid="{00000000-0005-0000-0000-00000F000000}"/>
    <cellStyle name="Pourcentage 2 2" xfId="11" xr:uid="{00000000-0005-0000-0000-000010000000}"/>
    <cellStyle name="Pourcentage 3" xfId="12" xr:uid="{00000000-0005-0000-0000-000011000000}"/>
  </cellStyles>
  <dxfs count="0"/>
  <tableStyles count="0" defaultTableStyle="TableStyleMedium9" defaultPivotStyle="PivotStyleLight16"/>
  <colors>
    <mruColors>
      <color rgb="FFDDD9C4"/>
      <color rgb="FFE26B0A"/>
      <color rgb="FF948A54"/>
      <color rgb="FFB7DEE8"/>
      <color rgb="FFC5D9F1"/>
      <color rgb="FFFFCC99"/>
      <color rgb="FFEBF1DE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18417.040000000969</c:v>
                </c:pt>
                <c:pt idx="1">
                  <c:v>45003.289999999106</c:v>
                </c:pt>
                <c:pt idx="2">
                  <c:v>7511.6699999980628</c:v>
                </c:pt>
                <c:pt idx="3">
                  <c:v>39082.759999997914</c:v>
                </c:pt>
                <c:pt idx="4">
                  <c:v>572396.48999999836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6128"/>
        <c:axId val="1"/>
      </c:barChart>
      <c:catAx>
        <c:axId val="182922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793469.51000000164</c:v>
                </c:pt>
                <c:pt idx="1">
                  <c:v>1225971.75</c:v>
                </c:pt>
                <c:pt idx="2">
                  <c:v>70148.789999995381</c:v>
                </c:pt>
                <c:pt idx="3">
                  <c:v>84744.589999996126</c:v>
                </c:pt>
                <c:pt idx="4">
                  <c:v>12893.379999998957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4048"/>
        <c:axId val="1"/>
      </c:barChart>
      <c:catAx>
        <c:axId val="182922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16368840.369999999</c:v>
                </c:pt>
                <c:pt idx="1">
                  <c:v>18103646.5</c:v>
                </c:pt>
                <c:pt idx="2">
                  <c:v>19513945.960000001</c:v>
                </c:pt>
                <c:pt idx="3">
                  <c:v>20419558.800000001</c:v>
                </c:pt>
                <c:pt idx="4">
                  <c:v>21651949.550000001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16387257.41</c:v>
                </c:pt>
                <c:pt idx="1">
                  <c:v>18148649.789999999</c:v>
                </c:pt>
                <c:pt idx="2">
                  <c:v>19521457.629999999</c:v>
                </c:pt>
                <c:pt idx="3">
                  <c:v>20458641.559999999</c:v>
                </c:pt>
                <c:pt idx="4">
                  <c:v>22224346.039999999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221552"/>
        <c:axId val="1"/>
      </c:barChart>
      <c:catAx>
        <c:axId val="182922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4139807.56</c:v>
                </c:pt>
                <c:pt idx="1">
                  <c:v>8502817.8399999999</c:v>
                </c:pt>
                <c:pt idx="2">
                  <c:v>19440317.16</c:v>
                </c:pt>
                <c:pt idx="3">
                  <c:v>28758507.559999999</c:v>
                </c:pt>
                <c:pt idx="4">
                  <c:v>13094932.380000001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2958097.91</c:v>
                </c:pt>
                <c:pt idx="1">
                  <c:v>7514717.8399999999</c:v>
                </c:pt>
                <c:pt idx="2">
                  <c:v>14093059.390000001</c:v>
                </c:pt>
                <c:pt idx="3">
                  <c:v>17990731.140000001</c:v>
                </c:pt>
                <c:pt idx="4">
                  <c:v>5982140.75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877104"/>
        <c:axId val="1"/>
      </c:barChart>
      <c:catAx>
        <c:axId val="12798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7987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6</xdr:row>
      <xdr:rowOff>104775</xdr:rowOff>
    </xdr:from>
    <xdr:to>
      <xdr:col>5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342900</xdr:colOff>
      <xdr:row>6</xdr:row>
      <xdr:rowOff>114300</xdr:rowOff>
    </xdr:from>
    <xdr:to>
      <xdr:col>20</xdr:col>
      <xdr:colOff>590550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7"/>
  <sheetViews>
    <sheetView workbookViewId="0">
      <selection activeCell="C9" sqref="C9"/>
    </sheetView>
  </sheetViews>
  <sheetFormatPr baseColWidth="10" defaultRowHeight="12.75" x14ac:dyDescent="0.2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 x14ac:dyDescent="0.2">
      <c r="A1" s="1" t="e">
        <f>#REF!</f>
        <v>#REF!</v>
      </c>
      <c r="B1" s="1"/>
      <c r="C1" s="1" t="s">
        <v>0</v>
      </c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9" t="s">
        <v>8</v>
      </c>
      <c r="B3" s="10" t="s">
        <v>9</v>
      </c>
    </row>
    <row r="5" spans="1:5" x14ac:dyDescent="0.2">
      <c r="A5" t="s">
        <v>10</v>
      </c>
      <c r="B5" s="11"/>
      <c r="C5" s="5"/>
    </row>
    <row r="6" spans="1:5" x14ac:dyDescent="0.2">
      <c r="B6" s="5"/>
      <c r="C6" s="5"/>
    </row>
    <row r="7" spans="1:5" x14ac:dyDescent="0.2">
      <c r="B7" s="11"/>
      <c r="C7" s="5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7"/>
  <dimension ref="A1:Y51"/>
  <sheetViews>
    <sheetView zoomScaleNormal="100" workbookViewId="0">
      <selection activeCell="Z1" sqref="Z1"/>
    </sheetView>
  </sheetViews>
  <sheetFormatPr baseColWidth="10" defaultRowHeight="12.75" x14ac:dyDescent="0.2"/>
  <cols>
    <col min="1" max="23" width="5.28515625" customWidth="1"/>
  </cols>
  <sheetData>
    <row r="1" spans="1:25" ht="13.15" customHeight="1" x14ac:dyDescent="0.2">
      <c r="A1" s="170" t="s">
        <v>39</v>
      </c>
      <c r="B1" s="171"/>
      <c r="C1" s="171"/>
      <c r="D1" s="171"/>
      <c r="E1" s="171"/>
      <c r="F1" s="171"/>
      <c r="G1" s="174" t="str">
        <f>Coordonnées!G1</f>
        <v>Administration communale d'Esneux</v>
      </c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46"/>
      <c r="W1" s="144"/>
      <c r="X1" s="117" t="str">
        <f>Coordonnées!$U$1</f>
        <v>Code INS</v>
      </c>
      <c r="Y1" s="154">
        <f>Coordonnées!$V$1</f>
        <v>62032</v>
      </c>
    </row>
    <row r="2" spans="1:25" x14ac:dyDescent="0.2">
      <c r="A2" s="172"/>
      <c r="B2" s="173"/>
      <c r="C2" s="173"/>
      <c r="D2" s="173"/>
      <c r="E2" s="173"/>
      <c r="F2" s="173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47"/>
      <c r="W2" s="145"/>
      <c r="X2" s="118" t="str">
        <f>Coordonnées!$U$2</f>
        <v>Exercice:</v>
      </c>
      <c r="Y2" s="155">
        <f>Coordonnées!$V$2</f>
        <v>2025</v>
      </c>
    </row>
    <row r="3" spans="1:25" x14ac:dyDescent="0.2">
      <c r="A3" s="74" t="s">
        <v>77</v>
      </c>
      <c r="B3" s="16"/>
      <c r="C3" s="16"/>
      <c r="D3" s="16"/>
      <c r="E3" s="16"/>
      <c r="F3" s="29"/>
      <c r="G3" s="29"/>
      <c r="H3" s="27"/>
      <c r="I3" s="27"/>
      <c r="J3" s="28"/>
      <c r="K3" s="28"/>
      <c r="L3" s="28"/>
      <c r="M3" s="28"/>
      <c r="N3" s="27"/>
      <c r="O3" s="27"/>
      <c r="X3" s="113" t="str">
        <f>Coordonnées!$U$3</f>
        <v>Version:</v>
      </c>
      <c r="Y3" s="156">
        <f>Coordonnées!$V$3</f>
        <v>2</v>
      </c>
    </row>
    <row r="4" spans="1:25" ht="13.15" customHeight="1" x14ac:dyDescent="0.2">
      <c r="A4" s="35"/>
      <c r="B4" s="35"/>
      <c r="C4" s="35"/>
      <c r="D4" s="35"/>
      <c r="E4" s="35"/>
      <c r="F4" s="35"/>
      <c r="G4" s="35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5" ht="16.149999999999999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18"/>
      <c r="S5" s="18"/>
      <c r="T5" s="18"/>
      <c r="U5" s="18"/>
      <c r="V5" s="18"/>
    </row>
    <row r="6" spans="1:25" ht="16.149999999999999" customHeight="1" x14ac:dyDescent="0.2">
      <c r="A6" s="14" t="s">
        <v>37</v>
      </c>
      <c r="B6" s="13"/>
      <c r="C6" s="13"/>
      <c r="D6" s="13"/>
      <c r="E6" s="13"/>
      <c r="F6" s="36"/>
      <c r="G6" s="18"/>
      <c r="H6" s="18"/>
      <c r="I6" s="18"/>
      <c r="J6" s="18"/>
      <c r="K6" s="18"/>
      <c r="L6" s="18"/>
      <c r="M6" s="36"/>
      <c r="N6" s="36"/>
      <c r="O6" s="36"/>
      <c r="P6" s="36"/>
      <c r="Q6" s="18"/>
      <c r="R6" s="18"/>
      <c r="S6" s="18"/>
      <c r="T6" s="18"/>
      <c r="U6" s="18"/>
      <c r="V6" s="18"/>
    </row>
    <row r="7" spans="1:25" ht="16.899999999999999" customHeight="1" x14ac:dyDescent="0.2">
      <c r="A7" s="53"/>
      <c r="B7" s="54"/>
      <c r="C7" s="54"/>
      <c r="D7" s="54"/>
      <c r="E7" s="54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55"/>
      <c r="S7" s="55"/>
      <c r="T7" s="55"/>
      <c r="U7" s="55"/>
      <c r="V7" s="55"/>
    </row>
    <row r="8" spans="1:25" ht="16.899999999999999" customHeight="1" x14ac:dyDescent="0.2">
      <c r="A8" s="43"/>
      <c r="B8" s="14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2"/>
    </row>
    <row r="9" spans="1:25" ht="16.899999999999999" customHeight="1" x14ac:dyDescent="0.2">
      <c r="A9" s="43"/>
      <c r="B9" s="12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7"/>
    </row>
    <row r="10" spans="1:25" ht="16.899999999999999" customHeight="1" x14ac:dyDescent="0.2">
      <c r="A10" s="43"/>
      <c r="B10" s="12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</row>
    <row r="11" spans="1:25" ht="16.899999999999999" customHeight="1" x14ac:dyDescent="0.2">
      <c r="A11" s="43"/>
      <c r="B11" s="12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7"/>
    </row>
    <row r="12" spans="1:25" ht="16.899999999999999" customHeight="1" x14ac:dyDescent="0.2">
      <c r="A12" s="43"/>
      <c r="B12" s="125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</row>
    <row r="13" spans="1:25" ht="16.899999999999999" customHeight="1" x14ac:dyDescent="0.2">
      <c r="A13" s="43"/>
      <c r="B13" s="125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7"/>
    </row>
    <row r="14" spans="1:25" ht="16.899999999999999" customHeight="1" x14ac:dyDescent="0.2">
      <c r="A14" s="43"/>
      <c r="B14" s="125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7"/>
    </row>
    <row r="15" spans="1:25" ht="16.899999999999999" customHeight="1" x14ac:dyDescent="0.2">
      <c r="A15" s="49"/>
      <c r="B15" s="134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6"/>
    </row>
    <row r="16" spans="1:25" ht="16.899999999999999" customHeight="1" x14ac:dyDescent="0.2">
      <c r="A16" s="43"/>
      <c r="B16" s="125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7"/>
    </row>
    <row r="17" spans="1:24" ht="16.899999999999999" customHeight="1" x14ac:dyDescent="0.2">
      <c r="A17" s="43"/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7"/>
    </row>
    <row r="18" spans="1:24" ht="16.899999999999999" customHeight="1" x14ac:dyDescent="0.2">
      <c r="A18" s="43"/>
      <c r="B18" s="12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7"/>
    </row>
    <row r="19" spans="1:24" s="46" customFormat="1" ht="16.899999999999999" customHeight="1" x14ac:dyDescent="0.2">
      <c r="A19" s="49"/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6"/>
    </row>
    <row r="20" spans="1:24" s="46" customFormat="1" ht="16.899999999999999" customHeight="1" x14ac:dyDescent="0.2">
      <c r="A20" s="49"/>
      <c r="B20" s="134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6"/>
    </row>
    <row r="21" spans="1:24" ht="16.899999999999999" customHeight="1" x14ac:dyDescent="0.2">
      <c r="A21" s="43"/>
      <c r="B21" s="125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7"/>
    </row>
    <row r="22" spans="1:24" ht="16.899999999999999" customHeight="1" x14ac:dyDescent="0.2">
      <c r="A22" s="43"/>
      <c r="B22" s="125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7"/>
    </row>
    <row r="23" spans="1:24" ht="16.899999999999999" customHeight="1" x14ac:dyDescent="0.2">
      <c r="A23" s="43"/>
      <c r="B23" s="125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7"/>
    </row>
    <row r="24" spans="1:24" ht="16.899999999999999" customHeight="1" x14ac:dyDescent="0.2">
      <c r="A24" s="43"/>
      <c r="B24" s="125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7"/>
    </row>
    <row r="25" spans="1:24" ht="16.899999999999999" customHeight="1" x14ac:dyDescent="0.2">
      <c r="A25" s="43"/>
      <c r="B25" s="12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7"/>
    </row>
    <row r="26" spans="1:24" ht="16.899999999999999" customHeight="1" x14ac:dyDescent="0.2">
      <c r="A26" s="43"/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7"/>
    </row>
    <row r="27" spans="1:24" ht="16.899999999999999" customHeight="1" x14ac:dyDescent="0.2">
      <c r="A27" s="51"/>
      <c r="B27" s="128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30"/>
    </row>
    <row r="28" spans="1:24" ht="16.899999999999999" customHeight="1" x14ac:dyDescent="0.2">
      <c r="A28" s="43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7"/>
    </row>
    <row r="29" spans="1:24" ht="16.899999999999999" customHeight="1" x14ac:dyDescent="0.2">
      <c r="A29" s="43"/>
      <c r="B29" s="125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7"/>
    </row>
    <row r="30" spans="1:24" s="46" customFormat="1" ht="16.899999999999999" customHeight="1" x14ac:dyDescent="0.2">
      <c r="A30" s="49"/>
      <c r="B30" s="134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6"/>
    </row>
    <row r="31" spans="1:24" ht="16.899999999999999" customHeight="1" x14ac:dyDescent="0.2">
      <c r="A31" s="43"/>
      <c r="B31" s="125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7"/>
    </row>
    <row r="32" spans="1:24" ht="16.899999999999999" customHeight="1" x14ac:dyDescent="0.2">
      <c r="A32" s="51"/>
      <c r="B32" s="128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30"/>
    </row>
    <row r="33" spans="1:24" ht="16.899999999999999" customHeight="1" x14ac:dyDescent="0.2">
      <c r="A33" s="51"/>
      <c r="B33" s="128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30"/>
    </row>
    <row r="34" spans="1:24" s="46" customFormat="1" ht="16.899999999999999" customHeight="1" x14ac:dyDescent="0.2">
      <c r="A34" s="49"/>
      <c r="B34" s="134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6"/>
    </row>
    <row r="35" spans="1:24" ht="16.899999999999999" customHeight="1" x14ac:dyDescent="0.2">
      <c r="A35" s="43"/>
      <c r="B35" s="125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7"/>
    </row>
    <row r="36" spans="1:24" ht="16.899999999999999" customHeight="1" x14ac:dyDescent="0.2">
      <c r="A36" s="52"/>
      <c r="B36" s="137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9"/>
    </row>
    <row r="37" spans="1:24" s="46" customFormat="1" ht="16.899999999999999" customHeight="1" x14ac:dyDescent="0.2">
      <c r="A37" s="49"/>
      <c r="B37" s="134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6"/>
    </row>
    <row r="38" spans="1:24" ht="16.899999999999999" customHeight="1" x14ac:dyDescent="0.2">
      <c r="A38" s="43"/>
      <c r="B38" s="125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7"/>
    </row>
    <row r="39" spans="1:24" ht="16.899999999999999" customHeight="1" x14ac:dyDescent="0.2">
      <c r="A39" s="43"/>
      <c r="B39" s="125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7"/>
    </row>
    <row r="40" spans="1:24" ht="16.899999999999999" customHeight="1" x14ac:dyDescent="0.2">
      <c r="A40" s="4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7"/>
    </row>
    <row r="41" spans="1:24" ht="16.899999999999999" customHeight="1" x14ac:dyDescent="0.2">
      <c r="A41" s="43"/>
      <c r="B41" s="125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7"/>
    </row>
    <row r="42" spans="1:24" ht="16.899999999999999" customHeight="1" x14ac:dyDescent="0.2">
      <c r="A42" s="43"/>
      <c r="B42" s="125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7"/>
    </row>
    <row r="43" spans="1:24" ht="16.899999999999999" customHeight="1" x14ac:dyDescent="0.2">
      <c r="A43" s="43"/>
      <c r="B43" s="125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7"/>
    </row>
    <row r="44" spans="1:24" ht="16.899999999999999" customHeight="1" x14ac:dyDescent="0.2">
      <c r="A44" s="51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30"/>
    </row>
    <row r="45" spans="1:24" ht="16.899999999999999" customHeight="1" x14ac:dyDescent="0.2">
      <c r="A45" s="47"/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3"/>
    </row>
    <row r="46" spans="1:24" ht="16.899999999999999" customHeight="1" x14ac:dyDescent="0.2">
      <c r="A46" s="43"/>
      <c r="B46" s="125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7"/>
    </row>
    <row r="47" spans="1:24" ht="16.899999999999999" customHeight="1" x14ac:dyDescent="0.2">
      <c r="A47" s="43"/>
      <c r="B47" s="125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7"/>
    </row>
    <row r="48" spans="1:24" ht="16.899999999999999" customHeight="1" x14ac:dyDescent="0.2">
      <c r="A48" s="53"/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50"/>
    </row>
    <row r="49" spans="1:24" ht="16.899999999999999" customHeight="1" x14ac:dyDescent="0.2">
      <c r="A49" s="53"/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50"/>
    </row>
    <row r="50" spans="1:24" ht="16.899999999999999" customHeight="1" x14ac:dyDescent="0.2">
      <c r="A50" s="53"/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3"/>
    </row>
    <row r="51" spans="1:24" ht="16.899999999999999" customHeight="1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</row>
  </sheetData>
  <mergeCells count="2">
    <mergeCell ref="A1:F2"/>
    <mergeCell ref="G1:U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8"/>
  <dimension ref="A1:Y52"/>
  <sheetViews>
    <sheetView zoomScaleNormal="100" workbookViewId="0">
      <selection activeCell="Z1" sqref="Z1"/>
    </sheetView>
  </sheetViews>
  <sheetFormatPr baseColWidth="10" defaultRowHeight="12.75" x14ac:dyDescent="0.2"/>
  <cols>
    <col min="1" max="23" width="5.28515625" customWidth="1"/>
  </cols>
  <sheetData>
    <row r="1" spans="1:25" ht="13.15" customHeight="1" x14ac:dyDescent="0.2">
      <c r="A1" s="170" t="str">
        <f>Coordonnées!A1</f>
        <v>Synthèse du Budget</v>
      </c>
      <c r="B1" s="171"/>
      <c r="C1" s="171"/>
      <c r="D1" s="171"/>
      <c r="E1" s="171"/>
      <c r="F1" s="171"/>
      <c r="G1" s="174" t="str">
        <f>Coordonnées!G1</f>
        <v>Administration communale d'Esneux</v>
      </c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44"/>
      <c r="W1" s="144"/>
      <c r="X1" s="117" t="str">
        <f>Coordonnées!$U$1</f>
        <v>Code INS</v>
      </c>
      <c r="Y1" s="154">
        <f>Coordonnées!$V$1</f>
        <v>62032</v>
      </c>
    </row>
    <row r="2" spans="1:25" x14ac:dyDescent="0.2">
      <c r="A2" s="172"/>
      <c r="B2" s="173"/>
      <c r="C2" s="173"/>
      <c r="D2" s="173"/>
      <c r="E2" s="173"/>
      <c r="F2" s="173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45"/>
      <c r="W2" s="145"/>
      <c r="X2" s="118" t="str">
        <f>Coordonnées!$U$2</f>
        <v>Exercice:</v>
      </c>
      <c r="Y2" s="155">
        <f>Coordonnées!$V$2</f>
        <v>2025</v>
      </c>
    </row>
    <row r="3" spans="1:25" x14ac:dyDescent="0.2">
      <c r="A3" s="74" t="str">
        <f>Coordonnées!A3</f>
        <v>Modèle officiel généré par l'application eComptes © SPW Intérieur et Action Sociale</v>
      </c>
      <c r="B3" s="16"/>
      <c r="C3" s="16"/>
      <c r="D3" s="16"/>
      <c r="E3" s="16"/>
      <c r="F3" s="29"/>
      <c r="G3" s="29"/>
      <c r="H3" s="27"/>
      <c r="I3" s="27"/>
      <c r="J3" s="28"/>
      <c r="K3" s="28"/>
      <c r="L3" s="28"/>
      <c r="M3" s="28"/>
      <c r="N3" s="27"/>
      <c r="O3" s="27"/>
      <c r="P3" s="143"/>
      <c r="Q3" s="143"/>
      <c r="X3" s="113" t="str">
        <f>Coordonnées!$U$3</f>
        <v>Version:</v>
      </c>
      <c r="Y3" s="156">
        <f>Coordonnées!$V$3</f>
        <v>2</v>
      </c>
    </row>
    <row r="4" spans="1:25" ht="13.15" customHeight="1" x14ac:dyDescent="0.2">
      <c r="A4" s="35"/>
      <c r="B4" s="35"/>
      <c r="C4" s="35"/>
      <c r="D4" s="35"/>
      <c r="E4" s="35"/>
      <c r="F4" s="35"/>
      <c r="G4" s="35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5" ht="16.149999999999999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18"/>
      <c r="S5" s="18"/>
    </row>
    <row r="6" spans="1:25" ht="16.149999999999999" customHeight="1" x14ac:dyDescent="0.2">
      <c r="A6" s="14" t="s">
        <v>38</v>
      </c>
      <c r="B6" s="71"/>
      <c r="C6" s="71"/>
      <c r="D6" s="71"/>
      <c r="E6" s="71"/>
      <c r="F6" s="20"/>
      <c r="G6" s="34"/>
      <c r="H6" s="34"/>
      <c r="I6" s="3"/>
      <c r="J6" s="3"/>
      <c r="K6" s="3"/>
      <c r="L6" s="3"/>
      <c r="M6" s="68"/>
      <c r="N6" s="68"/>
      <c r="O6" s="68"/>
      <c r="P6" s="68"/>
      <c r="Q6" s="3"/>
      <c r="R6" s="3"/>
      <c r="S6" s="3"/>
    </row>
    <row r="7" spans="1:25" ht="16.899999999999999" customHeight="1" x14ac:dyDescent="0.2">
      <c r="A7" s="15"/>
      <c r="B7" s="71"/>
      <c r="C7" s="71"/>
      <c r="D7" s="71"/>
      <c r="E7" s="71"/>
      <c r="F7" s="20"/>
      <c r="G7" s="20"/>
      <c r="H7" s="20"/>
      <c r="I7" s="68"/>
      <c r="J7" s="68"/>
      <c r="K7" s="68"/>
      <c r="L7" s="68"/>
      <c r="M7" s="68"/>
      <c r="N7" s="68"/>
      <c r="O7" s="68"/>
      <c r="P7" s="68"/>
      <c r="Q7" s="68"/>
      <c r="R7" s="3"/>
      <c r="S7" s="3"/>
    </row>
    <row r="8" spans="1:25" ht="16.899999999999999" customHeight="1" x14ac:dyDescent="0.2">
      <c r="A8" s="72" t="s">
        <v>47</v>
      </c>
      <c r="B8" s="15"/>
      <c r="C8" s="73"/>
      <c r="D8" s="73"/>
      <c r="E8" s="73"/>
      <c r="F8" s="72" t="s">
        <v>48</v>
      </c>
      <c r="G8" s="73"/>
      <c r="H8" s="73"/>
      <c r="I8" s="69"/>
      <c r="J8" s="69"/>
      <c r="K8" s="69"/>
      <c r="L8" s="69"/>
      <c r="M8" s="69"/>
      <c r="N8" s="69"/>
      <c r="O8" s="69"/>
      <c r="P8" s="69"/>
      <c r="Q8" s="69"/>
      <c r="R8" s="69"/>
      <c r="S8" s="70"/>
    </row>
    <row r="9" spans="1:25" ht="49.9" customHeight="1" x14ac:dyDescent="0.2">
      <c r="A9" s="269" t="s">
        <v>49</v>
      </c>
      <c r="B9" s="269"/>
      <c r="C9" s="269"/>
      <c r="D9" s="269"/>
      <c r="E9" s="269"/>
      <c r="F9" s="271" t="s">
        <v>50</v>
      </c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</row>
    <row r="10" spans="1:25" ht="49.9" customHeight="1" x14ac:dyDescent="0.2">
      <c r="A10" s="269" t="s">
        <v>29</v>
      </c>
      <c r="B10" s="269"/>
      <c r="C10" s="269"/>
      <c r="D10" s="269"/>
      <c r="E10" s="269"/>
      <c r="F10" s="270" t="s">
        <v>51</v>
      </c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</row>
    <row r="11" spans="1:25" ht="49.9" customHeight="1" x14ac:dyDescent="0.2">
      <c r="A11" s="269" t="s">
        <v>52</v>
      </c>
      <c r="B11" s="269"/>
      <c r="C11" s="269"/>
      <c r="D11" s="269"/>
      <c r="E11" s="269"/>
      <c r="F11" s="270" t="s">
        <v>53</v>
      </c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</row>
    <row r="12" spans="1:25" ht="49.9" customHeight="1" x14ac:dyDescent="0.2">
      <c r="A12" s="269" t="s">
        <v>54</v>
      </c>
      <c r="B12" s="269"/>
      <c r="C12" s="269"/>
      <c r="D12" s="269"/>
      <c r="E12" s="269"/>
      <c r="F12" s="270" t="s">
        <v>74</v>
      </c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</row>
    <row r="13" spans="1:25" ht="49.9" customHeight="1" x14ac:dyDescent="0.2">
      <c r="A13" s="269" t="s">
        <v>55</v>
      </c>
      <c r="B13" s="269"/>
      <c r="C13" s="269"/>
      <c r="D13" s="269"/>
      <c r="E13" s="269"/>
      <c r="F13" s="270" t="s">
        <v>56</v>
      </c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</row>
    <row r="14" spans="1:25" ht="49.9" customHeight="1" x14ac:dyDescent="0.2">
      <c r="A14" s="269" t="s">
        <v>57</v>
      </c>
      <c r="B14" s="269"/>
      <c r="C14" s="269"/>
      <c r="D14" s="269"/>
      <c r="E14" s="269"/>
      <c r="F14" s="270" t="s">
        <v>75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</row>
    <row r="15" spans="1:25" ht="52.15" customHeight="1" x14ac:dyDescent="0.2">
      <c r="A15" s="269" t="s">
        <v>58</v>
      </c>
      <c r="B15" s="269"/>
      <c r="C15" s="269"/>
      <c r="D15" s="269"/>
      <c r="E15" s="269"/>
      <c r="F15" s="270" t="s">
        <v>59</v>
      </c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</row>
    <row r="16" spans="1:25" ht="49.9" customHeight="1" x14ac:dyDescent="0.2">
      <c r="A16" s="270" t="s">
        <v>60</v>
      </c>
      <c r="B16" s="270"/>
      <c r="C16" s="270"/>
      <c r="D16" s="270"/>
      <c r="E16" s="270"/>
      <c r="F16" s="270" t="s">
        <v>61</v>
      </c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</row>
    <row r="17" spans="1:23" ht="49.9" customHeight="1" x14ac:dyDescent="0.2">
      <c r="A17" s="269" t="s">
        <v>62</v>
      </c>
      <c r="B17" s="269"/>
      <c r="C17" s="269"/>
      <c r="D17" s="269"/>
      <c r="E17" s="269"/>
      <c r="F17" s="270" t="s">
        <v>76</v>
      </c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</row>
    <row r="18" spans="1:23" ht="49.9" customHeight="1" x14ac:dyDescent="0.2">
      <c r="A18" s="269" t="s">
        <v>63</v>
      </c>
      <c r="B18" s="269"/>
      <c r="C18" s="269"/>
      <c r="D18" s="269"/>
      <c r="E18" s="269"/>
      <c r="F18" s="270" t="s">
        <v>64</v>
      </c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</row>
    <row r="19" spans="1:23" s="46" customFormat="1" ht="16.899999999999999" customHeight="1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0"/>
    </row>
    <row r="20" spans="1:23" s="46" customFormat="1" ht="16.899999999999999" customHeight="1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0"/>
    </row>
    <row r="21" spans="1:23" ht="16.899999999999999" customHeight="1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8"/>
    </row>
    <row r="22" spans="1:23" ht="16.899999999999999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8"/>
    </row>
    <row r="23" spans="1:23" ht="16.899999999999999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8"/>
    </row>
    <row r="24" spans="1:23" ht="16.899999999999999" customHeight="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8"/>
    </row>
    <row r="25" spans="1:23" ht="16.899999999999999" customHeight="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8"/>
    </row>
    <row r="26" spans="1:23" ht="16.899999999999999" customHeight="1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8"/>
    </row>
    <row r="27" spans="1:23" ht="16.899999999999999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7"/>
    </row>
    <row r="28" spans="1:23" ht="16.899999999999999" customHeight="1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8"/>
    </row>
    <row r="29" spans="1:23" ht="16.899999999999999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8"/>
    </row>
    <row r="30" spans="1:23" s="46" customFormat="1" ht="16.899999999999999" customHeight="1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</row>
    <row r="31" spans="1:23" ht="16.899999999999999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8"/>
    </row>
    <row r="32" spans="1:23" ht="16.899999999999999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7"/>
    </row>
    <row r="33" spans="1:19" ht="16.899999999999999" customHeight="1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7"/>
    </row>
    <row r="34" spans="1:19" s="46" customFormat="1" ht="16.899999999999999" customHeight="1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50"/>
    </row>
    <row r="35" spans="1:19" ht="16.899999999999999" customHeight="1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8"/>
    </row>
    <row r="36" spans="1:19" ht="16.899999999999999" customHeigh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7"/>
    </row>
    <row r="37" spans="1:19" s="46" customFormat="1" ht="16.899999999999999" customHeight="1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0"/>
    </row>
    <row r="38" spans="1:19" ht="16.899999999999999" customHeight="1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8"/>
    </row>
    <row r="39" spans="1:19" ht="16.899999999999999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8"/>
    </row>
    <row r="40" spans="1:19" ht="16.899999999999999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8"/>
    </row>
    <row r="41" spans="1:19" ht="16.899999999999999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8"/>
    </row>
    <row r="42" spans="1:19" ht="16.899999999999999" customHeight="1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8"/>
    </row>
    <row r="43" spans="1:19" ht="16.899999999999999" customHeight="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8"/>
    </row>
    <row r="44" spans="1:19" ht="16.899999999999999" customHeight="1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7"/>
    </row>
    <row r="45" spans="1:19" ht="16.899999999999999" customHeight="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8"/>
    </row>
    <row r="46" spans="1:19" ht="16.899999999999999" customHeight="1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8"/>
    </row>
    <row r="47" spans="1:19" ht="16.899999999999999" customHeight="1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ht="16.899999999999999" customHeight="1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8"/>
    </row>
    <row r="49" spans="1:19" ht="16.899999999999999" customHeight="1" x14ac:dyDescent="0.2">
      <c r="A49" s="53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3"/>
    </row>
    <row r="50" spans="1:19" ht="16.899999999999999" customHeight="1" x14ac:dyDescent="0.2">
      <c r="A50" s="53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3"/>
    </row>
    <row r="51" spans="1:19" ht="16.899999999999999" customHeight="1" x14ac:dyDescent="0.2">
      <c r="A51" s="53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3"/>
    </row>
    <row r="52" spans="1:19" ht="16.899999999999999" customHeight="1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</row>
  </sheetData>
  <mergeCells count="22">
    <mergeCell ref="F18:W18"/>
    <mergeCell ref="F13:W13"/>
    <mergeCell ref="F14:W14"/>
    <mergeCell ref="F15:W15"/>
    <mergeCell ref="F16:W16"/>
    <mergeCell ref="F17:W17"/>
    <mergeCell ref="G1:U2"/>
    <mergeCell ref="A1:F2"/>
    <mergeCell ref="A17:E17"/>
    <mergeCell ref="A18:E18"/>
    <mergeCell ref="A16:E16"/>
    <mergeCell ref="A9:E9"/>
    <mergeCell ref="A10:E10"/>
    <mergeCell ref="A11:E11"/>
    <mergeCell ref="A12:E12"/>
    <mergeCell ref="A13:E13"/>
    <mergeCell ref="A14:E14"/>
    <mergeCell ref="A15:E15"/>
    <mergeCell ref="F9:W9"/>
    <mergeCell ref="F10:W10"/>
    <mergeCell ref="F11:W11"/>
    <mergeCell ref="F12:W1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38"/>
  <sheetViews>
    <sheetView topLeftCell="A40" zoomScaleNormal="100" workbookViewId="0">
      <selection activeCell="Q22" sqref="Q22"/>
    </sheetView>
  </sheetViews>
  <sheetFormatPr baseColWidth="10" defaultRowHeight="12.75" x14ac:dyDescent="0.2"/>
  <cols>
    <col min="1" max="13" width="5.28515625" customWidth="1"/>
    <col min="14" max="14" width="7.7109375" customWidth="1"/>
    <col min="15" max="19" width="5.28515625" customWidth="1"/>
  </cols>
  <sheetData>
    <row r="1" spans="1:22" ht="12.75" customHeight="1" x14ac:dyDescent="0.2">
      <c r="A1" s="278" t="s">
        <v>84</v>
      </c>
      <c r="B1" s="171"/>
      <c r="C1" s="171"/>
      <c r="D1" s="171"/>
      <c r="E1" s="171"/>
      <c r="F1" s="171"/>
      <c r="G1" s="272" t="s">
        <v>78</v>
      </c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44"/>
      <c r="U1" s="117" t="s">
        <v>12</v>
      </c>
      <c r="V1" s="154">
        <v>62032</v>
      </c>
    </row>
    <row r="2" spans="1:22" x14ac:dyDescent="0.2">
      <c r="A2" s="172"/>
      <c r="B2" s="173"/>
      <c r="C2" s="173"/>
      <c r="D2" s="173"/>
      <c r="E2" s="173"/>
      <c r="F2" s="173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45"/>
      <c r="U2" s="118" t="s">
        <v>1</v>
      </c>
      <c r="V2" s="155">
        <f>R27</f>
        <v>2025</v>
      </c>
    </row>
    <row r="3" spans="1:22" x14ac:dyDescent="0.2">
      <c r="A3" s="74" t="s">
        <v>77</v>
      </c>
      <c r="B3" s="16"/>
      <c r="C3" s="16"/>
      <c r="D3" s="16"/>
      <c r="E3" s="16"/>
      <c r="F3" s="29"/>
      <c r="G3" s="29"/>
      <c r="H3" s="27"/>
      <c r="I3" s="27"/>
      <c r="J3" s="28"/>
      <c r="K3" s="28"/>
      <c r="L3" s="28"/>
      <c r="M3" s="28"/>
      <c r="N3" s="27"/>
      <c r="O3" s="27"/>
      <c r="U3" s="113" t="s">
        <v>30</v>
      </c>
      <c r="V3" s="166">
        <v>2</v>
      </c>
    </row>
    <row r="4" spans="1:22" ht="13.9" customHeight="1" thickBot="1" x14ac:dyDescent="0.25">
      <c r="A4" s="74"/>
      <c r="B4" s="16"/>
      <c r="C4" s="16"/>
      <c r="D4" s="16"/>
      <c r="E4" s="16"/>
      <c r="F4" s="28"/>
      <c r="G4" s="28"/>
      <c r="H4" s="27"/>
      <c r="I4" s="27"/>
      <c r="J4" s="28"/>
      <c r="K4" s="28"/>
      <c r="L4" s="28"/>
      <c r="M4" s="28"/>
      <c r="N4" s="27"/>
      <c r="O4" s="27"/>
      <c r="P4" s="89"/>
      <c r="Q4" s="89"/>
      <c r="R4" s="90"/>
      <c r="S4" s="90"/>
    </row>
    <row r="5" spans="1:22" ht="13.9" customHeight="1" thickTop="1" x14ac:dyDescent="0.2">
      <c r="C5" s="92"/>
      <c r="D5" s="93"/>
      <c r="E5" s="93"/>
      <c r="F5" s="93"/>
      <c r="G5" s="93"/>
      <c r="H5" s="94"/>
      <c r="I5" s="94"/>
      <c r="J5" s="93"/>
      <c r="K5" s="93"/>
      <c r="L5" s="94"/>
      <c r="M5" s="94"/>
      <c r="N5" s="94"/>
      <c r="O5" s="94"/>
      <c r="P5" s="93"/>
      <c r="Q5" s="93"/>
      <c r="R5" s="95"/>
      <c r="S5" s="95"/>
      <c r="T5" s="96"/>
      <c r="U5" s="97"/>
    </row>
    <row r="6" spans="1:22" ht="13.9" customHeight="1" x14ac:dyDescent="0.2">
      <c r="C6" s="98"/>
      <c r="D6" s="99"/>
      <c r="E6" s="99"/>
      <c r="F6" s="99"/>
      <c r="G6" s="162"/>
      <c r="H6" s="163"/>
      <c r="I6" s="163"/>
      <c r="J6" s="162"/>
      <c r="K6" s="162"/>
      <c r="L6" s="163"/>
      <c r="M6" s="163"/>
      <c r="N6" s="163"/>
      <c r="O6" s="163"/>
      <c r="P6" s="162"/>
      <c r="Q6" s="162"/>
      <c r="R6" s="164"/>
      <c r="S6" s="164"/>
      <c r="T6" s="102"/>
      <c r="U6" s="103"/>
    </row>
    <row r="7" spans="1:22" ht="13.9" customHeight="1" x14ac:dyDescent="0.2">
      <c r="C7" s="98"/>
      <c r="D7" s="99"/>
      <c r="E7" s="99"/>
      <c r="F7" s="160"/>
      <c r="G7" s="279" t="s">
        <v>85</v>
      </c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61"/>
      <c r="U7" s="103"/>
    </row>
    <row r="8" spans="1:22" ht="13.9" customHeight="1" x14ac:dyDescent="0.2">
      <c r="C8" s="98"/>
      <c r="D8" s="99"/>
      <c r="E8" s="99"/>
      <c r="F8" s="16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65"/>
      <c r="T8" s="161"/>
      <c r="U8" s="103"/>
      <c r="V8" s="91"/>
    </row>
    <row r="9" spans="1:22" ht="13.9" customHeight="1" x14ac:dyDescent="0.2">
      <c r="C9" s="98"/>
      <c r="D9" s="99"/>
      <c r="E9" s="99"/>
      <c r="F9" s="16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65"/>
      <c r="T9" s="161"/>
      <c r="U9" s="103"/>
    </row>
    <row r="10" spans="1:22" ht="13.9" customHeight="1" x14ac:dyDescent="0.2">
      <c r="C10" s="98"/>
      <c r="D10" s="99"/>
      <c r="E10" s="99"/>
      <c r="F10" s="16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65"/>
      <c r="T10" s="161"/>
      <c r="U10" s="103"/>
    </row>
    <row r="11" spans="1:22" ht="13.9" customHeight="1" x14ac:dyDescent="0.2">
      <c r="C11" s="98"/>
      <c r="D11" s="99"/>
      <c r="E11" s="99"/>
      <c r="F11" s="99"/>
      <c r="G11" s="280" t="s">
        <v>86</v>
      </c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2"/>
      <c r="T11" s="102"/>
      <c r="U11" s="103"/>
    </row>
    <row r="12" spans="1:22" ht="13.9" customHeight="1" x14ac:dyDescent="0.2">
      <c r="C12" s="98"/>
      <c r="D12" s="99"/>
      <c r="E12" s="99"/>
      <c r="F12" s="99"/>
      <c r="G12" s="99"/>
      <c r="H12" s="100"/>
      <c r="I12" s="100"/>
      <c r="J12" s="99"/>
      <c r="K12" s="99"/>
      <c r="L12" s="100"/>
      <c r="M12" s="100"/>
      <c r="N12" s="100"/>
      <c r="O12" s="100"/>
      <c r="P12" s="99"/>
      <c r="Q12" s="99"/>
      <c r="R12" s="101"/>
      <c r="S12" s="101"/>
      <c r="T12" s="102"/>
      <c r="U12" s="103"/>
    </row>
    <row r="13" spans="1:22" ht="13.9" customHeight="1" x14ac:dyDescent="0.2">
      <c r="C13" s="98"/>
      <c r="D13" s="99"/>
      <c r="E13" s="99"/>
      <c r="F13" s="99"/>
      <c r="G13" s="99"/>
      <c r="H13" s="100"/>
      <c r="I13" s="100"/>
      <c r="J13" s="99"/>
      <c r="K13" s="99"/>
      <c r="L13" s="100"/>
      <c r="M13" s="100"/>
      <c r="N13" s="100"/>
      <c r="O13" s="100"/>
      <c r="P13" s="99"/>
      <c r="Q13" s="99"/>
      <c r="R13" s="101"/>
      <c r="S13" s="101"/>
      <c r="T13" s="102"/>
      <c r="U13" s="103"/>
    </row>
    <row r="14" spans="1:22" ht="13.9" customHeight="1" thickBot="1" x14ac:dyDescent="0.25">
      <c r="C14" s="104"/>
      <c r="D14" s="105"/>
      <c r="E14" s="105"/>
      <c r="F14" s="105"/>
      <c r="G14" s="105"/>
      <c r="H14" s="106"/>
      <c r="I14" s="106"/>
      <c r="J14" s="105"/>
      <c r="K14" s="105"/>
      <c r="L14" s="106"/>
      <c r="M14" s="106"/>
      <c r="N14" s="106"/>
      <c r="O14" s="106"/>
      <c r="P14" s="105"/>
      <c r="Q14" s="105"/>
      <c r="R14" s="107"/>
      <c r="S14" s="107"/>
      <c r="T14" s="108"/>
      <c r="U14" s="109"/>
    </row>
    <row r="15" spans="1:22" ht="13.9" customHeight="1" thickTop="1" x14ac:dyDescent="0.2">
      <c r="C15" s="157"/>
      <c r="D15" s="157"/>
      <c r="E15" s="157"/>
      <c r="F15" s="157"/>
      <c r="G15" s="157"/>
      <c r="H15" s="157"/>
      <c r="I15" s="157"/>
    </row>
    <row r="16" spans="1:22" ht="13.15" customHeight="1" x14ac:dyDescent="0.2">
      <c r="C16" s="26"/>
      <c r="D16" s="25"/>
      <c r="E16" s="25"/>
      <c r="F16" s="25"/>
      <c r="G16" s="25"/>
      <c r="H16" s="25"/>
      <c r="I16" s="25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6"/>
    </row>
    <row r="17" spans="3:21" ht="16.149999999999999" customHeight="1" x14ac:dyDescent="0.2">
      <c r="C17" s="273" t="s">
        <v>79</v>
      </c>
      <c r="D17" s="181"/>
      <c r="E17" s="181"/>
      <c r="F17" s="181"/>
      <c r="G17" s="181"/>
      <c r="H17" s="181"/>
      <c r="I17" s="181"/>
      <c r="J17" s="274" t="s">
        <v>80</v>
      </c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7"/>
    </row>
    <row r="18" spans="3:21" ht="16.149999999999999" customHeight="1" x14ac:dyDescent="0.2">
      <c r="C18" s="123"/>
      <c r="D18" s="24"/>
      <c r="E18" s="20"/>
      <c r="F18" s="20"/>
      <c r="G18" s="20"/>
      <c r="H18" s="20"/>
      <c r="I18" s="2"/>
      <c r="J18" s="2"/>
      <c r="K18" s="2"/>
      <c r="L18" s="2"/>
      <c r="M18" s="2"/>
      <c r="N18" s="2"/>
      <c r="O18" s="20"/>
      <c r="P18" s="20"/>
      <c r="Q18" s="20"/>
      <c r="R18" s="20"/>
      <c r="S18" s="2"/>
      <c r="T18" s="2"/>
      <c r="U18" s="7"/>
    </row>
    <row r="19" spans="3:21" ht="16.149999999999999" customHeight="1" x14ac:dyDescent="0.2">
      <c r="C19" s="180" t="s">
        <v>4</v>
      </c>
      <c r="D19" s="181"/>
      <c r="E19" s="181"/>
      <c r="F19" s="181"/>
      <c r="G19" s="181"/>
      <c r="H19" s="181"/>
      <c r="I19" s="182"/>
      <c r="J19" s="275" t="s">
        <v>81</v>
      </c>
      <c r="K19" s="121"/>
      <c r="L19" s="121"/>
      <c r="M19" s="121"/>
      <c r="N19" s="121"/>
      <c r="O19" s="121"/>
      <c r="P19" s="121"/>
      <c r="Q19" s="121"/>
      <c r="R19" s="121"/>
      <c r="S19" s="121"/>
      <c r="T19" s="122"/>
      <c r="U19" s="7"/>
    </row>
    <row r="20" spans="3:21" ht="16.149999999999999" customHeight="1" x14ac:dyDescent="0.2">
      <c r="C20" s="21"/>
      <c r="D20" s="2"/>
      <c r="E20" s="2"/>
      <c r="F20" s="2"/>
      <c r="G20" s="2"/>
      <c r="H20" s="2"/>
      <c r="I20" s="2"/>
      <c r="J20" s="276" t="s">
        <v>82</v>
      </c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U20" s="7"/>
    </row>
    <row r="21" spans="3:21" ht="16.149999999999999" customHeight="1" x14ac:dyDescent="0.2">
      <c r="C21" s="21"/>
      <c r="D21" s="2"/>
      <c r="E21" s="2"/>
      <c r="F21" s="2"/>
      <c r="G21" s="2"/>
      <c r="H21" s="2"/>
      <c r="I21" s="20"/>
      <c r="J21" s="277" t="s">
        <v>83</v>
      </c>
      <c r="K21" s="119"/>
      <c r="L21" s="119"/>
      <c r="M21" s="119"/>
      <c r="N21" s="119"/>
      <c r="O21" s="119"/>
      <c r="P21" s="119"/>
      <c r="Q21" s="119"/>
      <c r="R21" s="119"/>
      <c r="S21" s="119"/>
      <c r="T21" s="120"/>
      <c r="U21" s="7"/>
    </row>
    <row r="22" spans="3:21" ht="16.149999999999999" customHeight="1" x14ac:dyDescent="0.2">
      <c r="C22" s="21"/>
      <c r="D22" s="2"/>
      <c r="E22" s="2"/>
      <c r="F22" s="2"/>
      <c r="G22" s="2"/>
      <c r="H22" s="2"/>
      <c r="I22" s="20"/>
      <c r="J22" s="20"/>
      <c r="K22" s="20"/>
      <c r="L22" s="20"/>
      <c r="M22" s="20"/>
      <c r="N22" s="2"/>
      <c r="O22" s="2"/>
      <c r="P22" s="2"/>
      <c r="Q22" s="2"/>
      <c r="R22" s="2"/>
      <c r="S22" s="31"/>
      <c r="T22" s="32"/>
      <c r="U22" s="7"/>
    </row>
    <row r="23" spans="3:21" ht="16.149999999999999" customHeight="1" x14ac:dyDescent="0.2">
      <c r="C23" s="281" t="s">
        <v>87</v>
      </c>
      <c r="D23" s="183"/>
      <c r="E23" s="183"/>
      <c r="F23" s="183"/>
      <c r="G23" s="183"/>
      <c r="H23" s="183"/>
      <c r="I23" s="184"/>
      <c r="J23" s="294" t="s">
        <v>88</v>
      </c>
      <c r="K23" s="295"/>
      <c r="L23" s="295"/>
      <c r="M23" s="112"/>
      <c r="N23" s="2"/>
      <c r="O23" s="2"/>
      <c r="P23" s="2"/>
      <c r="Q23" s="2"/>
      <c r="R23" s="2"/>
      <c r="S23" s="31"/>
      <c r="T23" s="32"/>
      <c r="U23" s="7"/>
    </row>
    <row r="24" spans="3:21" ht="16.149999999999999" customHeight="1" x14ac:dyDescent="0.2">
      <c r="C24" s="123"/>
      <c r="D24" s="110"/>
      <c r="E24" s="110"/>
      <c r="F24" s="110"/>
      <c r="G24" s="110"/>
      <c r="H24" s="159"/>
      <c r="I24" s="124"/>
      <c r="J24" s="20"/>
      <c r="K24" s="20"/>
      <c r="L24" s="20"/>
      <c r="M24" s="20"/>
      <c r="N24" s="2"/>
      <c r="O24" s="2"/>
      <c r="P24" s="2"/>
      <c r="Q24" s="2"/>
      <c r="R24" s="2"/>
      <c r="S24" s="31"/>
      <c r="T24" s="32"/>
      <c r="U24" s="7"/>
    </row>
    <row r="25" spans="3:21" ht="16.149999999999999" customHeight="1" x14ac:dyDescent="0.2">
      <c r="C25" s="180" t="s">
        <v>36</v>
      </c>
      <c r="D25" s="181"/>
      <c r="E25" s="181"/>
      <c r="F25" s="181"/>
      <c r="G25" s="181"/>
      <c r="H25" s="181"/>
      <c r="I25" s="182"/>
      <c r="J25" s="294" t="s">
        <v>100</v>
      </c>
      <c r="K25" s="295"/>
      <c r="L25" s="295"/>
      <c r="M25" s="112"/>
      <c r="N25" s="2"/>
      <c r="O25" s="2"/>
      <c r="P25" s="2"/>
      <c r="Q25" s="2"/>
      <c r="R25" s="2"/>
      <c r="S25" s="31"/>
      <c r="T25" s="32"/>
      <c r="U25" s="7"/>
    </row>
    <row r="26" spans="3:21" ht="16.149999999999999" customHeight="1" x14ac:dyDescent="0.2">
      <c r="C26" s="123"/>
      <c r="D26" s="159"/>
      <c r="E26" s="159"/>
      <c r="F26" s="159"/>
      <c r="G26" s="159"/>
      <c r="H26" s="159"/>
      <c r="I26" s="124"/>
      <c r="J26" s="20"/>
      <c r="K26" s="20"/>
      <c r="L26" s="20"/>
      <c r="M26" s="20"/>
      <c r="N26" s="2"/>
      <c r="O26" s="2"/>
      <c r="P26" s="2"/>
      <c r="Q26" s="2"/>
      <c r="R26" s="2"/>
      <c r="S26" s="2"/>
      <c r="T26" s="2"/>
      <c r="U26" s="7"/>
    </row>
    <row r="27" spans="3:21" ht="16.899999999999999" customHeight="1" x14ac:dyDescent="0.2">
      <c r="C27" s="180" t="s">
        <v>42</v>
      </c>
      <c r="D27" s="181"/>
      <c r="E27" s="181"/>
      <c r="F27" s="181"/>
      <c r="G27" s="181"/>
      <c r="H27" s="181"/>
      <c r="I27" s="182"/>
      <c r="J27" s="282" t="s">
        <v>89</v>
      </c>
      <c r="K27" s="158"/>
      <c r="L27" s="111"/>
      <c r="M27" s="112"/>
      <c r="O27" s="181" t="s">
        <v>1</v>
      </c>
      <c r="P27" s="181"/>
      <c r="Q27" s="182"/>
      <c r="R27" s="188">
        <v>2025</v>
      </c>
      <c r="S27" s="189"/>
      <c r="T27" s="2"/>
      <c r="U27" s="7"/>
    </row>
    <row r="28" spans="3:21" ht="16.899999999999999" customHeight="1" x14ac:dyDescent="0.2">
      <c r="C28" s="21"/>
      <c r="D28" s="2"/>
      <c r="E28" s="2"/>
      <c r="F28" s="2"/>
      <c r="G28" s="2"/>
      <c r="H28" s="2"/>
      <c r="I28" s="22"/>
      <c r="J28" s="20"/>
      <c r="K28" s="20"/>
      <c r="L28" s="20"/>
      <c r="M28" s="20"/>
      <c r="N28" s="2"/>
      <c r="O28" s="2"/>
      <c r="P28" s="2"/>
      <c r="Q28" s="2"/>
      <c r="R28" s="2"/>
      <c r="S28" s="2"/>
      <c r="T28" s="2"/>
      <c r="U28" s="7"/>
    </row>
    <row r="29" spans="3:21" ht="16.899999999999999" customHeight="1" x14ac:dyDescent="0.2">
      <c r="C29" s="168" t="s">
        <v>33</v>
      </c>
      <c r="D29" s="169"/>
      <c r="E29" s="169"/>
      <c r="F29" s="169"/>
      <c r="G29" s="169"/>
      <c r="H29" s="169"/>
      <c r="I29" s="169"/>
      <c r="J29" s="283" t="s">
        <v>90</v>
      </c>
      <c r="K29" s="116"/>
      <c r="L29" s="116"/>
      <c r="M29" s="116"/>
      <c r="N29" s="116"/>
      <c r="O29" s="116"/>
      <c r="P29" s="116"/>
      <c r="Q29" s="116"/>
      <c r="R29" s="116"/>
      <c r="S29" s="116"/>
      <c r="T29" s="33"/>
      <c r="U29" s="12"/>
    </row>
    <row r="30" spans="3:21" ht="16.899999999999999" customHeight="1" x14ac:dyDescent="0.2">
      <c r="C30" s="178" t="s">
        <v>5</v>
      </c>
      <c r="D30" s="179"/>
      <c r="E30" s="179"/>
      <c r="F30" s="179"/>
      <c r="G30" s="179"/>
      <c r="H30" s="179"/>
      <c r="I30" s="179"/>
      <c r="J30" s="284" t="s">
        <v>91</v>
      </c>
      <c r="K30" s="176"/>
      <c r="L30" s="176"/>
      <c r="M30" s="176"/>
      <c r="N30" s="176"/>
      <c r="O30" s="176"/>
      <c r="P30" s="176"/>
      <c r="Q30" s="176"/>
      <c r="R30" s="176"/>
      <c r="S30" s="176"/>
      <c r="T30" s="2"/>
      <c r="U30" s="7"/>
    </row>
    <row r="31" spans="3:21" ht="16.899999999999999" customHeight="1" x14ac:dyDescent="0.2">
      <c r="C31" s="180" t="s">
        <v>6</v>
      </c>
      <c r="D31" s="181"/>
      <c r="E31" s="181"/>
      <c r="F31" s="181"/>
      <c r="G31" s="181"/>
      <c r="H31" s="181"/>
      <c r="I31" s="181"/>
      <c r="J31" s="285"/>
      <c r="K31" s="177"/>
      <c r="L31" s="177"/>
      <c r="M31" s="177"/>
      <c r="N31" s="177"/>
      <c r="O31" s="177"/>
      <c r="P31" s="177"/>
      <c r="Q31" s="177"/>
      <c r="R31" s="177"/>
      <c r="S31" s="177"/>
      <c r="T31" s="2"/>
      <c r="U31" s="7"/>
    </row>
    <row r="32" spans="3:21" ht="16.899999999999999" customHeight="1" x14ac:dyDescent="0.2">
      <c r="C32" s="180" t="s">
        <v>7</v>
      </c>
      <c r="D32" s="181"/>
      <c r="E32" s="181"/>
      <c r="F32" s="181"/>
      <c r="G32" s="181"/>
      <c r="H32" s="181"/>
      <c r="I32" s="181"/>
      <c r="J32" s="286" t="s">
        <v>92</v>
      </c>
      <c r="K32" s="185"/>
      <c r="L32" s="185"/>
      <c r="M32" s="185"/>
      <c r="N32" s="185"/>
      <c r="O32" s="185"/>
      <c r="P32" s="185"/>
      <c r="Q32" s="185"/>
      <c r="R32" s="185"/>
      <c r="S32" s="185"/>
      <c r="T32" s="2"/>
      <c r="U32" s="7"/>
    </row>
    <row r="33" spans="3:21" ht="16.899999999999999" customHeight="1" x14ac:dyDescent="0.2">
      <c r="C33" s="21"/>
      <c r="D33" s="2"/>
      <c r="E33" s="2"/>
      <c r="F33" s="2"/>
      <c r="G33" s="2"/>
      <c r="H33" s="2"/>
      <c r="I33" s="2"/>
      <c r="J33" s="2"/>
      <c r="K33" s="22"/>
      <c r="L33" s="20"/>
      <c r="M33" s="20"/>
      <c r="N33" s="20"/>
      <c r="O33" s="20"/>
      <c r="P33" s="2"/>
      <c r="Q33" s="2"/>
      <c r="R33" s="2"/>
      <c r="S33" s="2"/>
      <c r="T33" s="2"/>
      <c r="U33" s="7"/>
    </row>
    <row r="34" spans="3:21" ht="16.899999999999999" customHeight="1" x14ac:dyDescent="0.2">
      <c r="C34" s="168" t="s">
        <v>34</v>
      </c>
      <c r="D34" s="169"/>
      <c r="E34" s="169"/>
      <c r="F34" s="169"/>
      <c r="G34" s="169"/>
      <c r="H34" s="169"/>
      <c r="I34" s="169"/>
      <c r="J34" s="283" t="s">
        <v>93</v>
      </c>
      <c r="K34" s="23"/>
      <c r="L34" s="116"/>
      <c r="M34" s="23"/>
      <c r="N34" s="23"/>
      <c r="O34" s="23"/>
      <c r="P34" s="23"/>
      <c r="Q34" s="23"/>
      <c r="R34" s="23"/>
      <c r="S34" s="23"/>
      <c r="T34" s="33"/>
      <c r="U34" s="12"/>
    </row>
    <row r="35" spans="3:21" ht="16.899999999999999" customHeight="1" x14ac:dyDescent="0.2">
      <c r="C35" s="178" t="s">
        <v>5</v>
      </c>
      <c r="D35" s="179"/>
      <c r="E35" s="179"/>
      <c r="F35" s="179"/>
      <c r="G35" s="179"/>
      <c r="H35" s="179"/>
      <c r="I35" s="179"/>
      <c r="J35" s="284" t="s">
        <v>94</v>
      </c>
      <c r="K35" s="186"/>
      <c r="L35" s="186"/>
      <c r="M35" s="186"/>
      <c r="N35" s="186"/>
      <c r="O35" s="186"/>
      <c r="P35" s="186"/>
      <c r="Q35" s="186"/>
      <c r="R35" s="186"/>
      <c r="S35" s="186"/>
      <c r="T35" s="30"/>
      <c r="U35" s="6"/>
    </row>
    <row r="36" spans="3:21" ht="16.899999999999999" customHeight="1" x14ac:dyDescent="0.2">
      <c r="C36" s="180" t="s">
        <v>6</v>
      </c>
      <c r="D36" s="181"/>
      <c r="E36" s="181"/>
      <c r="F36" s="181"/>
      <c r="G36" s="181"/>
      <c r="H36" s="181"/>
      <c r="I36" s="181"/>
      <c r="J36" s="285"/>
      <c r="K36" s="177"/>
      <c r="L36" s="177"/>
      <c r="M36" s="177"/>
      <c r="N36" s="177"/>
      <c r="O36" s="177"/>
      <c r="P36" s="177"/>
      <c r="Q36" s="177"/>
      <c r="R36" s="177"/>
      <c r="S36" s="177"/>
      <c r="T36" s="2"/>
      <c r="U36" s="7"/>
    </row>
    <row r="37" spans="3:21" ht="16.899999999999999" customHeight="1" x14ac:dyDescent="0.2">
      <c r="C37" s="180" t="s">
        <v>7</v>
      </c>
      <c r="D37" s="181"/>
      <c r="E37" s="181"/>
      <c r="F37" s="181"/>
      <c r="G37" s="181"/>
      <c r="H37" s="181"/>
      <c r="I37" s="181"/>
      <c r="J37" s="286" t="s">
        <v>95</v>
      </c>
      <c r="K37" s="185"/>
      <c r="L37" s="185"/>
      <c r="M37" s="185"/>
      <c r="N37" s="185"/>
      <c r="O37" s="185"/>
      <c r="P37" s="185"/>
      <c r="Q37" s="185"/>
      <c r="R37" s="185"/>
      <c r="S37" s="185"/>
      <c r="T37" s="2"/>
      <c r="U37" s="7"/>
    </row>
    <row r="38" spans="3:21" ht="13.15" customHeight="1" x14ac:dyDescent="0.2">
      <c r="C38" s="59"/>
      <c r="D38" s="4"/>
      <c r="E38" s="4"/>
      <c r="F38" s="4"/>
      <c r="G38" s="4"/>
      <c r="H38" s="4"/>
      <c r="I38" s="60"/>
      <c r="J38" s="61"/>
      <c r="K38" s="61"/>
      <c r="L38" s="61"/>
      <c r="M38" s="61"/>
      <c r="N38" s="4"/>
      <c r="O38" s="4"/>
      <c r="P38" s="4"/>
      <c r="Q38" s="4"/>
      <c r="R38" s="4"/>
      <c r="S38" s="4"/>
      <c r="T38" s="4"/>
      <c r="U38" s="8"/>
    </row>
  </sheetData>
  <mergeCells count="31">
    <mergeCell ref="O27:Q27"/>
    <mergeCell ref="G7:S7"/>
    <mergeCell ref="G11:S11"/>
    <mergeCell ref="G8:R8"/>
    <mergeCell ref="G9:R9"/>
    <mergeCell ref="G10:R10"/>
    <mergeCell ref="C27:I27"/>
    <mergeCell ref="J23:L23"/>
    <mergeCell ref="J25:L25"/>
    <mergeCell ref="J35:S35"/>
    <mergeCell ref="J36:S36"/>
    <mergeCell ref="J37:S37"/>
    <mergeCell ref="C37:I37"/>
    <mergeCell ref="C35:I35"/>
    <mergeCell ref="C36:I36"/>
    <mergeCell ref="C29:I29"/>
    <mergeCell ref="C34:I34"/>
    <mergeCell ref="A1:F2"/>
    <mergeCell ref="G1:S2"/>
    <mergeCell ref="J30:S30"/>
    <mergeCell ref="J31:S31"/>
    <mergeCell ref="C30:I30"/>
    <mergeCell ref="C31:I31"/>
    <mergeCell ref="C32:I32"/>
    <mergeCell ref="C17:I17"/>
    <mergeCell ref="C19:I19"/>
    <mergeCell ref="C23:I23"/>
    <mergeCell ref="C25:I25"/>
    <mergeCell ref="J32:S32"/>
    <mergeCell ref="J17:T17"/>
    <mergeCell ref="R27:S27"/>
  </mergeCells>
  <phoneticPr fontId="29" type="noConversion"/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/>
  <dimension ref="A1:X41"/>
  <sheetViews>
    <sheetView zoomScaleNormal="100" zoomScalePageLayoutView="7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70" t="s">
        <v>39</v>
      </c>
      <c r="B1" s="171"/>
      <c r="C1" s="171"/>
      <c r="D1" s="171"/>
      <c r="E1" s="171"/>
      <c r="F1" s="171"/>
      <c r="G1" s="174" t="str">
        <f>Coordonnées!G1</f>
        <v>Administration communale d'Esneux</v>
      </c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44"/>
      <c r="V1" s="144"/>
      <c r="W1" s="117" t="str">
        <f>Coordonnées!$U$1</f>
        <v>Code INS</v>
      </c>
      <c r="X1" s="154">
        <f>Coordonnées!V1</f>
        <v>62032</v>
      </c>
    </row>
    <row r="2" spans="1:24" x14ac:dyDescent="0.2">
      <c r="A2" s="172"/>
      <c r="B2" s="173"/>
      <c r="C2" s="173"/>
      <c r="D2" s="173"/>
      <c r="E2" s="173"/>
      <c r="F2" s="173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45"/>
      <c r="V2" s="145"/>
      <c r="W2" s="118" t="str">
        <f>Coordonnées!$U$2</f>
        <v>Exercice:</v>
      </c>
      <c r="X2" s="155">
        <f>Coordonnées!V2</f>
        <v>2025</v>
      </c>
    </row>
    <row r="3" spans="1:24" x14ac:dyDescent="0.2">
      <c r="A3" s="74" t="s">
        <v>77</v>
      </c>
      <c r="B3" s="16"/>
      <c r="C3" s="16"/>
      <c r="D3" s="16"/>
      <c r="E3" s="16"/>
      <c r="F3" s="29"/>
      <c r="G3" s="29"/>
      <c r="H3" s="27"/>
      <c r="I3" s="27"/>
      <c r="J3" s="28"/>
      <c r="K3" s="28"/>
      <c r="L3" s="28"/>
      <c r="M3" s="28"/>
      <c r="N3" s="27"/>
      <c r="O3" s="27"/>
      <c r="W3" s="113" t="str">
        <f>Coordonnées!$U$3</f>
        <v>Version:</v>
      </c>
      <c r="X3" s="166">
        <f>Coordonnées!V3</f>
        <v>2</v>
      </c>
    </row>
    <row r="4" spans="1:24" ht="13.15" customHeight="1" x14ac:dyDescent="0.2">
      <c r="A4" s="35"/>
      <c r="B4" s="35"/>
      <c r="C4" s="35"/>
      <c r="D4" s="35"/>
      <c r="E4" s="35"/>
      <c r="F4" s="35"/>
      <c r="G4" s="35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4" ht="13.15" customHeight="1" x14ac:dyDescent="0.2">
      <c r="A5" s="14"/>
      <c r="B5" s="15"/>
      <c r="C5" s="19"/>
      <c r="D5" s="19"/>
      <c r="E5" s="19"/>
      <c r="F5" s="20"/>
      <c r="G5" s="20"/>
      <c r="H5" s="20"/>
      <c r="I5" s="20"/>
      <c r="J5" s="36"/>
      <c r="K5" s="36"/>
      <c r="L5" s="36"/>
      <c r="M5" s="36"/>
      <c r="N5" s="36"/>
      <c r="O5" s="36"/>
      <c r="P5" s="36"/>
      <c r="Q5" s="36"/>
      <c r="R5" s="18"/>
      <c r="S5" s="18"/>
    </row>
    <row r="6" spans="1:24" ht="18.399999999999999" customHeight="1" x14ac:dyDescent="0.2">
      <c r="A6" s="19"/>
      <c r="B6" s="19"/>
      <c r="C6" s="19"/>
      <c r="D6" s="19"/>
      <c r="E6" s="19"/>
      <c r="F6" s="20"/>
      <c r="G6" s="34"/>
      <c r="H6" s="208" t="s">
        <v>40</v>
      </c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9"/>
      <c r="U6" s="209"/>
      <c r="V6" s="209"/>
    </row>
    <row r="7" spans="1:24" ht="18.399999999999999" customHeight="1" x14ac:dyDescent="0.2">
      <c r="A7" s="40"/>
      <c r="B7" s="41"/>
      <c r="C7" s="41"/>
      <c r="D7" s="41"/>
      <c r="E7" s="41"/>
      <c r="F7" s="41"/>
      <c r="G7" s="41"/>
      <c r="H7" s="193" t="str">
        <f>Coordonnées!$J$27</f>
        <v>Budget</v>
      </c>
      <c r="I7" s="193"/>
      <c r="J7" s="193"/>
      <c r="K7" s="193" t="str">
        <f>Coordonnées!$J$27</f>
        <v>Budget</v>
      </c>
      <c r="L7" s="193"/>
      <c r="M7" s="193"/>
      <c r="N7" s="193" t="str">
        <f>Coordonnées!$J$27</f>
        <v>Budget</v>
      </c>
      <c r="O7" s="193"/>
      <c r="P7" s="193"/>
      <c r="Q7" s="193" t="str">
        <f>Coordonnées!$J$27</f>
        <v>Budget</v>
      </c>
      <c r="R7" s="193"/>
      <c r="S7" s="193"/>
      <c r="T7" s="193" t="str">
        <f>Coordonnées!$J$27</f>
        <v>Budget</v>
      </c>
      <c r="U7" s="193"/>
      <c r="V7" s="193"/>
    </row>
    <row r="8" spans="1:24" ht="18.399999999999999" customHeight="1" thickBot="1" x14ac:dyDescent="0.25">
      <c r="A8" s="204" t="s">
        <v>2</v>
      </c>
      <c r="B8" s="204"/>
      <c r="C8" s="204"/>
      <c r="D8" s="204"/>
      <c r="E8" s="204"/>
      <c r="F8" s="204"/>
      <c r="G8" s="204"/>
      <c r="H8" s="194">
        <f>K8-1</f>
        <v>2021</v>
      </c>
      <c r="I8" s="194"/>
      <c r="J8" s="194"/>
      <c r="K8" s="194">
        <f>N8-1</f>
        <v>2022</v>
      </c>
      <c r="L8" s="194"/>
      <c r="M8" s="194"/>
      <c r="N8" s="194">
        <f>Q8-1</f>
        <v>2023</v>
      </c>
      <c r="O8" s="194"/>
      <c r="P8" s="194"/>
      <c r="Q8" s="194">
        <f>T8-1</f>
        <v>2024</v>
      </c>
      <c r="R8" s="194"/>
      <c r="S8" s="194"/>
      <c r="T8" s="194">
        <f>X2</f>
        <v>2025</v>
      </c>
      <c r="U8" s="194"/>
      <c r="V8" s="194"/>
    </row>
    <row r="9" spans="1:24" ht="18.399999999999999" customHeight="1" thickBot="1" x14ac:dyDescent="0.25">
      <c r="A9" s="198" t="s">
        <v>65</v>
      </c>
      <c r="B9" s="199"/>
      <c r="C9" s="199"/>
      <c r="D9" s="199"/>
      <c r="E9" s="199"/>
      <c r="F9" s="199"/>
      <c r="G9" s="200"/>
      <c r="H9" s="195">
        <f>'Ordinaire GE'!H26-'Ordinaire GE'!H15</f>
        <v>18417.040000000969</v>
      </c>
      <c r="I9" s="196"/>
      <c r="J9" s="197"/>
      <c r="K9" s="195">
        <f>'Ordinaire GE'!K26-'Ordinaire GE'!K15</f>
        <v>45003.289999999106</v>
      </c>
      <c r="L9" s="196"/>
      <c r="M9" s="197"/>
      <c r="N9" s="195">
        <f>'Ordinaire GE'!N26-'Ordinaire GE'!N15</f>
        <v>7511.6699999980628</v>
      </c>
      <c r="O9" s="196"/>
      <c r="P9" s="197"/>
      <c r="Q9" s="195">
        <f>'Ordinaire GE'!Q26-'Ordinaire GE'!Q15</f>
        <v>39082.759999997914</v>
      </c>
      <c r="R9" s="196"/>
      <c r="S9" s="197"/>
      <c r="T9" s="195">
        <f>'Ordinaire GE'!T26-'Ordinaire GE'!T15</f>
        <v>572396.48999999836</v>
      </c>
      <c r="U9" s="196"/>
      <c r="V9" s="197"/>
    </row>
    <row r="10" spans="1:24" ht="40.5" customHeight="1" thickBot="1" x14ac:dyDescent="0.25">
      <c r="A10" s="201" t="s">
        <v>73</v>
      </c>
      <c r="B10" s="202"/>
      <c r="C10" s="202"/>
      <c r="D10" s="202"/>
      <c r="E10" s="202"/>
      <c r="F10" s="202"/>
      <c r="G10" s="203"/>
      <c r="H10" s="205">
        <f>'Ordinaire GE'!H29-'Ordinaire GE'!H18</f>
        <v>793469.51000000164</v>
      </c>
      <c r="I10" s="206"/>
      <c r="J10" s="207"/>
      <c r="K10" s="205">
        <f>'Ordinaire GE'!K29-'Ordinaire GE'!K18</f>
        <v>1225971.75</v>
      </c>
      <c r="L10" s="206"/>
      <c r="M10" s="207"/>
      <c r="N10" s="205">
        <f>'Ordinaire GE'!N29-'Ordinaire GE'!N18</f>
        <v>70148.789999995381</v>
      </c>
      <c r="O10" s="206"/>
      <c r="P10" s="207"/>
      <c r="Q10" s="205">
        <f>'Ordinaire GE'!Q29-'Ordinaire GE'!Q18</f>
        <v>84744.589999996126</v>
      </c>
      <c r="R10" s="206"/>
      <c r="S10" s="207"/>
      <c r="T10" s="205">
        <f>'Ordinaire GE'!T29-'Ordinaire GE'!T18</f>
        <v>12893.379999998957</v>
      </c>
      <c r="U10" s="206"/>
      <c r="V10" s="207"/>
    </row>
    <row r="11" spans="1:24" ht="16.899999999999999" customHeight="1" x14ac:dyDescent="0.2">
      <c r="A11" s="53" t="s">
        <v>66</v>
      </c>
      <c r="B11" s="41"/>
      <c r="C11" s="41"/>
      <c r="D11" s="41"/>
      <c r="E11" s="41"/>
      <c r="F11" s="41"/>
      <c r="G11" s="41"/>
      <c r="H11" s="42"/>
      <c r="I11" s="42"/>
      <c r="J11" s="42"/>
      <c r="K11" s="42"/>
      <c r="L11" s="43"/>
      <c r="M11" s="43"/>
      <c r="N11" s="43"/>
      <c r="O11" s="43"/>
      <c r="P11" s="43"/>
      <c r="Q11" s="43"/>
      <c r="R11" s="44"/>
      <c r="S11" s="44"/>
    </row>
    <row r="12" spans="1:24" ht="16.899999999999999" customHeight="1" x14ac:dyDescent="0.2">
      <c r="A12" s="80"/>
      <c r="B12" s="80"/>
      <c r="C12" s="80"/>
      <c r="D12" s="80"/>
      <c r="E12" s="80"/>
      <c r="F12" s="73"/>
      <c r="G12" s="81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7"/>
      <c r="U12" s="87"/>
      <c r="V12" s="87"/>
      <c r="W12" s="82"/>
    </row>
    <row r="13" spans="1:24" ht="16.899999999999999" customHeight="1" x14ac:dyDescent="0.2">
      <c r="A13" s="43"/>
      <c r="B13" s="83"/>
      <c r="C13" s="83"/>
      <c r="D13" s="83"/>
      <c r="E13" s="83"/>
      <c r="F13" s="83"/>
      <c r="G13" s="8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82"/>
    </row>
    <row r="14" spans="1:24" ht="16.899999999999999" customHeight="1" x14ac:dyDescent="0.2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2"/>
    </row>
    <row r="15" spans="1:24" ht="16.899999999999999" customHeight="1" x14ac:dyDescent="0.2">
      <c r="A15" s="43"/>
      <c r="B15" s="43"/>
      <c r="C15" s="43"/>
      <c r="D15" s="43"/>
      <c r="E15" s="43"/>
      <c r="F15" s="43"/>
      <c r="G15" s="43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2"/>
    </row>
    <row r="16" spans="1:24" ht="25.15" customHeight="1" x14ac:dyDescent="0.2">
      <c r="A16" s="86"/>
      <c r="B16" s="86"/>
      <c r="C16" s="86"/>
      <c r="D16" s="86"/>
      <c r="E16" s="86"/>
      <c r="F16" s="86"/>
      <c r="G16" s="86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2"/>
    </row>
    <row r="17" spans="1:23" ht="16.899999999999999" customHeight="1" x14ac:dyDescent="0.2">
      <c r="A17" s="44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43"/>
      <c r="M17" s="43"/>
      <c r="N17" s="43"/>
      <c r="O17" s="43"/>
      <c r="P17" s="43"/>
      <c r="Q17" s="43"/>
      <c r="R17" s="44"/>
      <c r="S17" s="44"/>
      <c r="T17" s="82"/>
      <c r="U17" s="82"/>
      <c r="V17" s="82"/>
      <c r="W17" s="82"/>
    </row>
    <row r="18" spans="1:23" ht="16.899999999999999" customHeight="1" x14ac:dyDescent="0.2"/>
    <row r="19" spans="1:23" ht="16.899999999999999" customHeight="1" x14ac:dyDescent="0.2"/>
    <row r="20" spans="1:23" ht="16.899999999999999" customHeight="1" x14ac:dyDescent="0.2"/>
    <row r="21" spans="1:23" ht="16.899999999999999" customHeight="1" x14ac:dyDescent="0.2"/>
    <row r="22" spans="1:23" ht="16.899999999999999" customHeight="1" x14ac:dyDescent="0.2"/>
    <row r="23" spans="1:23" ht="16.899999999999999" customHeight="1" x14ac:dyDescent="0.2"/>
    <row r="24" spans="1:23" ht="16.899999999999999" customHeight="1" x14ac:dyDescent="0.2"/>
    <row r="25" spans="1:23" ht="16.899999999999999" customHeight="1" x14ac:dyDescent="0.2"/>
    <row r="26" spans="1:23" ht="16.899999999999999" customHeight="1" x14ac:dyDescent="0.2"/>
    <row r="27" spans="1:23" ht="16.899999999999999" customHeight="1" x14ac:dyDescent="0.2"/>
    <row r="28" spans="1:23" ht="16.899999999999999" customHeight="1" x14ac:dyDescent="0.2"/>
    <row r="29" spans="1:23" ht="16.899999999999999" customHeight="1" x14ac:dyDescent="0.2"/>
    <row r="30" spans="1:23" ht="16.899999999999999" customHeight="1" x14ac:dyDescent="0.2"/>
    <row r="31" spans="1:23" ht="16.899999999999999" customHeight="1" x14ac:dyDescent="0.2"/>
    <row r="32" spans="1:23" ht="16.899999999999999" customHeight="1" x14ac:dyDescent="0.2"/>
    <row r="33" ht="16.899999999999999" customHeight="1" x14ac:dyDescent="0.2"/>
    <row r="34" ht="16.899999999999999" customHeight="1" x14ac:dyDescent="0.2"/>
    <row r="35" ht="16.899999999999999" customHeight="1" x14ac:dyDescent="0.2"/>
    <row r="36" ht="16.899999999999999" customHeight="1" x14ac:dyDescent="0.2"/>
    <row r="37" ht="16.899999999999999" customHeight="1" x14ac:dyDescent="0.2"/>
    <row r="38" ht="16.899999999999999" customHeight="1" x14ac:dyDescent="0.2"/>
    <row r="39" ht="16.899999999999999" customHeight="1" x14ac:dyDescent="0.2"/>
    <row r="40" ht="16.899999999999999" customHeight="1" x14ac:dyDescent="0.2"/>
    <row r="41" ht="16.899999999999999" customHeight="1" x14ac:dyDescent="0.2"/>
  </sheetData>
  <mergeCells count="26">
    <mergeCell ref="A1:F2"/>
    <mergeCell ref="G1:T2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Q9:S9"/>
    <mergeCell ref="A9:G9"/>
    <mergeCell ref="H8:J8"/>
    <mergeCell ref="A10:G10"/>
    <mergeCell ref="A8:G8"/>
    <mergeCell ref="Q7:S7"/>
    <mergeCell ref="N7:P7"/>
    <mergeCell ref="K7:M7"/>
    <mergeCell ref="H7:J7"/>
    <mergeCell ref="N8:P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/>
  <dimension ref="A1:X30"/>
  <sheetViews>
    <sheetView zoomScaleNormal="10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70" t="s">
        <v>39</v>
      </c>
      <c r="B1" s="171"/>
      <c r="C1" s="171"/>
      <c r="D1" s="171"/>
      <c r="E1" s="171"/>
      <c r="F1" s="171"/>
      <c r="G1" s="174" t="str">
        <f>Coordonnées!G1</f>
        <v>Administration communale d'Esneux</v>
      </c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44"/>
      <c r="V1" s="144"/>
      <c r="W1" s="117" t="str">
        <f>Coordonnées!$U$1</f>
        <v>Code INS</v>
      </c>
      <c r="X1" s="154">
        <f>Coordonnées!V1</f>
        <v>62032</v>
      </c>
    </row>
    <row r="2" spans="1:24" x14ac:dyDescent="0.2">
      <c r="A2" s="172"/>
      <c r="B2" s="173"/>
      <c r="C2" s="173"/>
      <c r="D2" s="173"/>
      <c r="E2" s="173"/>
      <c r="F2" s="173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45"/>
      <c r="V2" s="145"/>
      <c r="W2" s="118" t="str">
        <f>Coordonnées!$U$2</f>
        <v>Exercice:</v>
      </c>
      <c r="X2" s="155">
        <f>Coordonnées!V2</f>
        <v>2025</v>
      </c>
    </row>
    <row r="3" spans="1:24" x14ac:dyDescent="0.2">
      <c r="A3" s="74" t="s">
        <v>77</v>
      </c>
      <c r="B3" s="16"/>
      <c r="C3" s="16"/>
      <c r="D3" s="16"/>
      <c r="E3" s="16"/>
      <c r="F3" s="29"/>
      <c r="G3" s="29"/>
      <c r="H3" s="27"/>
      <c r="I3" s="27"/>
      <c r="J3" s="28"/>
      <c r="K3" s="28"/>
      <c r="L3" s="28"/>
      <c r="M3" s="28"/>
      <c r="N3" s="27"/>
      <c r="O3" s="27"/>
      <c r="W3" s="113" t="str">
        <f>Coordonnées!$U$3</f>
        <v>Version:</v>
      </c>
      <c r="X3" s="166">
        <f>Coordonnées!V3</f>
        <v>2</v>
      </c>
    </row>
    <row r="4" spans="1:24" ht="13.15" customHeight="1" x14ac:dyDescent="0.2">
      <c r="A4" s="35"/>
      <c r="B4" s="35"/>
      <c r="C4" s="35"/>
      <c r="D4" s="35"/>
      <c r="E4" s="35"/>
      <c r="F4" s="35"/>
      <c r="G4" s="35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4" ht="16.899999999999999" customHeight="1" x14ac:dyDescent="0.2">
      <c r="A5" s="3"/>
      <c r="B5" s="19"/>
      <c r="C5" s="19"/>
      <c r="D5" s="19"/>
      <c r="E5" s="19"/>
      <c r="L5" s="38"/>
      <c r="M5" s="38"/>
      <c r="N5" s="38"/>
      <c r="O5" s="38"/>
      <c r="P5" s="38"/>
      <c r="Q5" s="38"/>
      <c r="R5" s="37"/>
      <c r="S5" s="37"/>
    </row>
    <row r="6" spans="1:24" ht="18.399999999999999" customHeight="1" x14ac:dyDescent="0.2">
      <c r="A6" s="14"/>
      <c r="B6" s="19"/>
      <c r="C6" s="19"/>
      <c r="D6" s="19"/>
      <c r="E6" s="19"/>
      <c r="H6" s="210" t="s">
        <v>41</v>
      </c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1"/>
      <c r="U6" s="211"/>
      <c r="V6" s="211"/>
    </row>
    <row r="7" spans="1:24" ht="18.399999999999999" customHeight="1" x14ac:dyDescent="0.2">
      <c r="A7" s="39"/>
      <c r="B7" s="42"/>
      <c r="C7" s="41"/>
      <c r="D7" s="41"/>
      <c r="E7" s="41"/>
      <c r="F7" s="41"/>
      <c r="G7" s="41"/>
      <c r="H7" s="212" t="str">
        <f>Coordonnées!$J$27</f>
        <v>Budget</v>
      </c>
      <c r="I7" s="212"/>
      <c r="J7" s="212"/>
      <c r="K7" s="212" t="str">
        <f>Coordonnées!$J$27</f>
        <v>Budget</v>
      </c>
      <c r="L7" s="212"/>
      <c r="M7" s="212"/>
      <c r="N7" s="212" t="str">
        <f>Coordonnées!$J$27</f>
        <v>Budget</v>
      </c>
      <c r="O7" s="212"/>
      <c r="P7" s="212"/>
      <c r="Q7" s="212" t="str">
        <f>Coordonnées!$J$27</f>
        <v>Budget</v>
      </c>
      <c r="R7" s="212"/>
      <c r="S7" s="212"/>
      <c r="T7" s="212" t="str">
        <f>Coordonnées!$J$27</f>
        <v>Budget</v>
      </c>
      <c r="U7" s="212"/>
      <c r="V7" s="212"/>
    </row>
    <row r="8" spans="1:24" ht="18.399999999999999" customHeight="1" x14ac:dyDescent="0.2">
      <c r="A8" s="39"/>
      <c r="B8" s="45"/>
      <c r="C8" s="41"/>
      <c r="D8" s="41"/>
      <c r="E8" s="41"/>
      <c r="F8" s="41"/>
      <c r="G8" s="41"/>
      <c r="H8" s="287" t="s">
        <v>96</v>
      </c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4"/>
      <c r="U8" s="214"/>
      <c r="V8" s="215"/>
    </row>
    <row r="9" spans="1:24" ht="18.399999999999999" customHeight="1" x14ac:dyDescent="0.2">
      <c r="A9" s="216" t="s">
        <v>2</v>
      </c>
      <c r="B9" s="217"/>
      <c r="C9" s="216"/>
      <c r="D9" s="216"/>
      <c r="E9" s="216"/>
      <c r="F9" s="216"/>
      <c r="G9" s="216"/>
      <c r="H9" s="218">
        <f>K9-1</f>
        <v>2021</v>
      </c>
      <c r="I9" s="218"/>
      <c r="J9" s="218"/>
      <c r="K9" s="218">
        <f>N9-1</f>
        <v>2022</v>
      </c>
      <c r="L9" s="218"/>
      <c r="M9" s="218"/>
      <c r="N9" s="218">
        <f>Q9-1</f>
        <v>2023</v>
      </c>
      <c r="O9" s="218"/>
      <c r="P9" s="218"/>
      <c r="Q9" s="218">
        <f>T9-1</f>
        <v>2024</v>
      </c>
      <c r="R9" s="218"/>
      <c r="S9" s="218"/>
      <c r="T9" s="218">
        <f>X2</f>
        <v>2025</v>
      </c>
      <c r="U9" s="218"/>
      <c r="V9" s="218"/>
    </row>
    <row r="10" spans="1:24" ht="18.399999999999999" customHeight="1" x14ac:dyDescent="0.2">
      <c r="A10" s="219" t="s">
        <v>13</v>
      </c>
      <c r="B10" s="220"/>
      <c r="C10" s="220"/>
      <c r="D10" s="220"/>
      <c r="E10" s="220"/>
      <c r="F10" s="220"/>
      <c r="G10" s="220"/>
      <c r="H10" s="289">
        <v>7393028.6900000004</v>
      </c>
      <c r="I10" s="221">
        <v>5512664.2599999998</v>
      </c>
      <c r="J10" s="222">
        <v>5512664.2599999998</v>
      </c>
      <c r="K10" s="289">
        <v>8248374.6900000004</v>
      </c>
      <c r="L10" s="221">
        <v>5512664.2599999998</v>
      </c>
      <c r="M10" s="222">
        <v>5512664.2599999998</v>
      </c>
      <c r="N10" s="289">
        <v>9062733.8399999999</v>
      </c>
      <c r="O10" s="221">
        <v>5512664.2599999998</v>
      </c>
      <c r="P10" s="222">
        <v>5512664.2599999998</v>
      </c>
      <c r="Q10" s="289">
        <v>9679813.9900000002</v>
      </c>
      <c r="R10" s="221">
        <v>5512664.2599999998</v>
      </c>
      <c r="S10" s="222">
        <v>5512664.2599999998</v>
      </c>
      <c r="T10" s="289">
        <v>10188742.859999999</v>
      </c>
      <c r="U10" s="221">
        <v>5512664.2599999998</v>
      </c>
      <c r="V10" s="222">
        <v>5512664.2599999998</v>
      </c>
    </row>
    <row r="11" spans="1:24" ht="18.399999999999999" customHeight="1" x14ac:dyDescent="0.2">
      <c r="A11" s="223" t="s">
        <v>14</v>
      </c>
      <c r="B11" s="224"/>
      <c r="C11" s="224"/>
      <c r="D11" s="224"/>
      <c r="E11" s="224"/>
      <c r="F11" s="224"/>
      <c r="G11" s="224"/>
      <c r="H11" s="290">
        <v>2552358.3199999998</v>
      </c>
      <c r="I11" s="225">
        <v>2726342.74</v>
      </c>
      <c r="J11" s="226">
        <v>2726342.74</v>
      </c>
      <c r="K11" s="290">
        <v>3064598.87</v>
      </c>
      <c r="L11" s="225">
        <v>2726342.74</v>
      </c>
      <c r="M11" s="226">
        <v>2726342.74</v>
      </c>
      <c r="N11" s="290">
        <v>3407417.65</v>
      </c>
      <c r="O11" s="225">
        <v>2726342.74</v>
      </c>
      <c r="P11" s="226">
        <v>2726342.74</v>
      </c>
      <c r="Q11" s="290">
        <v>3329648.06</v>
      </c>
      <c r="R11" s="225">
        <v>2726342.74</v>
      </c>
      <c r="S11" s="226">
        <v>2726342.74</v>
      </c>
      <c r="T11" s="290">
        <v>3461282.5</v>
      </c>
      <c r="U11" s="225">
        <v>2726342.74</v>
      </c>
      <c r="V11" s="226">
        <v>2726342.74</v>
      </c>
    </row>
    <row r="12" spans="1:24" ht="18.399999999999999" customHeight="1" x14ac:dyDescent="0.2">
      <c r="A12" s="223" t="s">
        <v>15</v>
      </c>
      <c r="B12" s="224"/>
      <c r="C12" s="224"/>
      <c r="D12" s="224"/>
      <c r="E12" s="224"/>
      <c r="F12" s="224"/>
      <c r="G12" s="224"/>
      <c r="H12" s="290">
        <v>4573371.37</v>
      </c>
      <c r="I12" s="225">
        <v>4264832.04</v>
      </c>
      <c r="J12" s="226">
        <v>4264832.04</v>
      </c>
      <c r="K12" s="290">
        <v>5384287.3899999997</v>
      </c>
      <c r="L12" s="225">
        <v>4264832.04</v>
      </c>
      <c r="M12" s="226">
        <v>4264832.04</v>
      </c>
      <c r="N12" s="290">
        <v>4991963.47</v>
      </c>
      <c r="O12" s="225">
        <v>4264832.04</v>
      </c>
      <c r="P12" s="226">
        <v>4264832.04</v>
      </c>
      <c r="Q12" s="290">
        <v>5465506.1299999999</v>
      </c>
      <c r="R12" s="225">
        <v>4264832.04</v>
      </c>
      <c r="S12" s="226">
        <v>4264832.04</v>
      </c>
      <c r="T12" s="290">
        <v>6035276</v>
      </c>
      <c r="U12" s="225">
        <v>4264832.04</v>
      </c>
      <c r="V12" s="226">
        <v>4264832.04</v>
      </c>
    </row>
    <row r="13" spans="1:24" ht="18.399999999999999" customHeight="1" x14ac:dyDescent="0.2">
      <c r="A13" s="223" t="s">
        <v>16</v>
      </c>
      <c r="B13" s="224"/>
      <c r="C13" s="224"/>
      <c r="D13" s="224"/>
      <c r="E13" s="224"/>
      <c r="F13" s="224"/>
      <c r="G13" s="224"/>
      <c r="H13" s="290">
        <v>1475081.99</v>
      </c>
      <c r="I13" s="225">
        <v>41563.69</v>
      </c>
      <c r="J13" s="226">
        <v>41563.69</v>
      </c>
      <c r="K13" s="290">
        <v>1361385.55</v>
      </c>
      <c r="L13" s="225">
        <v>41563.69</v>
      </c>
      <c r="M13" s="226">
        <v>41563.69</v>
      </c>
      <c r="N13" s="290">
        <v>1651831</v>
      </c>
      <c r="O13" s="225">
        <v>41563.69</v>
      </c>
      <c r="P13" s="226">
        <v>41563.69</v>
      </c>
      <c r="Q13" s="290">
        <v>1944590.62</v>
      </c>
      <c r="R13" s="225">
        <v>41563.69</v>
      </c>
      <c r="S13" s="226">
        <v>41563.69</v>
      </c>
      <c r="T13" s="290">
        <v>1966648.19</v>
      </c>
      <c r="U13" s="225">
        <v>41563.69</v>
      </c>
      <c r="V13" s="226">
        <v>41563.69</v>
      </c>
    </row>
    <row r="14" spans="1:24" ht="18.399999999999999" customHeight="1" thickBot="1" x14ac:dyDescent="0.25">
      <c r="A14" s="227" t="s">
        <v>46</v>
      </c>
      <c r="B14" s="228"/>
      <c r="C14" s="228"/>
      <c r="D14" s="228"/>
      <c r="E14" s="228"/>
      <c r="F14" s="228"/>
      <c r="G14" s="228"/>
      <c r="H14" s="291">
        <v>375000</v>
      </c>
      <c r="I14" s="229">
        <v>0</v>
      </c>
      <c r="J14" s="230">
        <v>0</v>
      </c>
      <c r="K14" s="291">
        <v>45000</v>
      </c>
      <c r="L14" s="229">
        <v>0</v>
      </c>
      <c r="M14" s="230">
        <v>0</v>
      </c>
      <c r="N14" s="291">
        <v>400000</v>
      </c>
      <c r="O14" s="229">
        <v>0</v>
      </c>
      <c r="P14" s="230">
        <v>0</v>
      </c>
      <c r="Q14" s="291">
        <v>0</v>
      </c>
      <c r="R14" s="229">
        <v>0</v>
      </c>
      <c r="S14" s="230">
        <v>0</v>
      </c>
      <c r="T14" s="291">
        <v>0</v>
      </c>
      <c r="U14" s="229">
        <v>0</v>
      </c>
      <c r="V14" s="230">
        <v>0</v>
      </c>
    </row>
    <row r="15" spans="1:24" ht="18.399999999999999" customHeight="1" thickBot="1" x14ac:dyDescent="0.25">
      <c r="A15" s="198" t="s">
        <v>67</v>
      </c>
      <c r="B15" s="199"/>
      <c r="C15" s="199"/>
      <c r="D15" s="199"/>
      <c r="E15" s="199"/>
      <c r="F15" s="199"/>
      <c r="G15" s="199"/>
      <c r="H15" s="231">
        <f>SUM(H10:H14)</f>
        <v>16368840.369999999</v>
      </c>
      <c r="I15" s="232"/>
      <c r="J15" s="233"/>
      <c r="K15" s="232">
        <f>SUM(K10:K14)</f>
        <v>18103646.5</v>
      </c>
      <c r="L15" s="232"/>
      <c r="M15" s="232"/>
      <c r="N15" s="231">
        <f>SUM(N10:N14)</f>
        <v>19513945.960000001</v>
      </c>
      <c r="O15" s="232"/>
      <c r="P15" s="233"/>
      <c r="Q15" s="232">
        <f>SUM(Q10:Q14)</f>
        <v>20419558.800000001</v>
      </c>
      <c r="R15" s="232"/>
      <c r="S15" s="233"/>
      <c r="T15" s="232">
        <f>SUM(T10:T14)</f>
        <v>21651949.550000001</v>
      </c>
      <c r="U15" s="232"/>
      <c r="V15" s="233"/>
    </row>
    <row r="16" spans="1:24" ht="18.399999999999999" customHeight="1" x14ac:dyDescent="0.2">
      <c r="A16" s="223" t="s">
        <v>29</v>
      </c>
      <c r="B16" s="224"/>
      <c r="C16" s="224"/>
      <c r="D16" s="224"/>
      <c r="E16" s="224"/>
      <c r="F16" s="224"/>
      <c r="G16" s="224"/>
      <c r="H16" s="292">
        <v>4056.1</v>
      </c>
      <c r="I16" s="234">
        <v>1521059.02</v>
      </c>
      <c r="J16" s="235">
        <v>2351270.66</v>
      </c>
      <c r="K16" s="292">
        <v>4953.71</v>
      </c>
      <c r="L16" s="234">
        <v>1659060.83</v>
      </c>
      <c r="M16" s="235">
        <v>1521059.02</v>
      </c>
      <c r="N16" s="292">
        <v>12017.37</v>
      </c>
      <c r="O16" s="234">
        <v>2230351.92</v>
      </c>
      <c r="P16" s="235">
        <v>1659060.83</v>
      </c>
      <c r="Q16" s="292">
        <v>914637.78</v>
      </c>
      <c r="R16" s="234">
        <v>2351270.66</v>
      </c>
      <c r="S16" s="235">
        <v>2230351.92</v>
      </c>
      <c r="T16" s="292">
        <v>1335.71</v>
      </c>
      <c r="U16" s="234">
        <v>2351270.66</v>
      </c>
      <c r="V16" s="235">
        <v>2230351.92</v>
      </c>
    </row>
    <row r="17" spans="1:22" ht="18.399999999999999" customHeight="1" thickBot="1" x14ac:dyDescent="0.25">
      <c r="A17" s="227" t="s">
        <v>3</v>
      </c>
      <c r="B17" s="228"/>
      <c r="C17" s="228"/>
      <c r="D17" s="228"/>
      <c r="E17" s="228"/>
      <c r="F17" s="228"/>
      <c r="G17" s="228"/>
      <c r="H17" s="291">
        <v>690227.3</v>
      </c>
      <c r="I17" s="229">
        <v>1192323.53</v>
      </c>
      <c r="J17" s="230">
        <v>824300.6</v>
      </c>
      <c r="K17" s="291">
        <v>528100</v>
      </c>
      <c r="L17" s="229">
        <v>4295659.8600000003</v>
      </c>
      <c r="M17" s="230">
        <v>1192323.53</v>
      </c>
      <c r="N17" s="291">
        <v>176241.67</v>
      </c>
      <c r="O17" s="229">
        <v>1045347.08</v>
      </c>
      <c r="P17" s="230">
        <v>4295659.8600000003</v>
      </c>
      <c r="Q17" s="291">
        <v>586485.48</v>
      </c>
      <c r="R17" s="229">
        <v>824300.6</v>
      </c>
      <c r="S17" s="230">
        <v>1045347.08</v>
      </c>
      <c r="T17" s="291">
        <v>1006826.52</v>
      </c>
      <c r="U17" s="229">
        <v>824300.6</v>
      </c>
      <c r="V17" s="230">
        <v>1045347.08</v>
      </c>
    </row>
    <row r="18" spans="1:22" ht="18.399999999999999" customHeight="1" thickBot="1" x14ac:dyDescent="0.25">
      <c r="A18" s="239" t="s">
        <v>68</v>
      </c>
      <c r="B18" s="240"/>
      <c r="C18" s="240"/>
      <c r="D18" s="240"/>
      <c r="E18" s="240"/>
      <c r="F18" s="240"/>
      <c r="G18" s="240"/>
      <c r="H18" s="241">
        <f>SUM(H15:H17)</f>
        <v>17063123.77</v>
      </c>
      <c r="I18" s="242"/>
      <c r="J18" s="243"/>
      <c r="K18" s="242">
        <f>SUM(K15:K17)</f>
        <v>18636700.210000001</v>
      </c>
      <c r="L18" s="242"/>
      <c r="M18" s="242"/>
      <c r="N18" s="241">
        <f>SUM(N15:N17)</f>
        <v>19702205.000000004</v>
      </c>
      <c r="O18" s="242"/>
      <c r="P18" s="243"/>
      <c r="Q18" s="241">
        <f>SUM(Q15:Q17)</f>
        <v>21920682.060000002</v>
      </c>
      <c r="R18" s="242"/>
      <c r="S18" s="243"/>
      <c r="T18" s="241">
        <f>SUM(T15:T17)</f>
        <v>22660111.780000001</v>
      </c>
      <c r="U18" s="242"/>
      <c r="V18" s="243"/>
    </row>
    <row r="19" spans="1:22" s="66" customFormat="1" ht="28.15" customHeight="1" x14ac:dyDescent="0.2">
      <c r="A19" s="76" t="s">
        <v>66</v>
      </c>
      <c r="B19" s="77"/>
      <c r="C19" s="77"/>
      <c r="D19" s="77"/>
      <c r="E19" s="77"/>
      <c r="H19" s="78"/>
      <c r="I19" s="78"/>
      <c r="J19" s="78"/>
      <c r="K19" s="78"/>
      <c r="L19" s="79"/>
      <c r="M19" s="79"/>
      <c r="N19" s="79"/>
      <c r="O19" s="79"/>
      <c r="P19" s="79"/>
      <c r="Q19" s="79"/>
      <c r="R19" s="79"/>
      <c r="S19" s="79"/>
    </row>
    <row r="20" spans="1:22" ht="18.399999999999999" customHeight="1" x14ac:dyDescent="0.2">
      <c r="A20" s="40"/>
      <c r="B20" s="41"/>
      <c r="C20" s="41"/>
      <c r="D20" s="41"/>
      <c r="E20" s="41"/>
      <c r="F20" s="41"/>
      <c r="G20" s="41"/>
      <c r="H20" s="288" t="s">
        <v>97</v>
      </c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7"/>
      <c r="U20" s="237"/>
      <c r="V20" s="238"/>
    </row>
    <row r="21" spans="1:22" ht="18.399999999999999" customHeight="1" x14ac:dyDescent="0.2">
      <c r="A21" s="216" t="s">
        <v>2</v>
      </c>
      <c r="B21" s="216"/>
      <c r="C21" s="216"/>
      <c r="D21" s="216"/>
      <c r="E21" s="216"/>
      <c r="F21" s="216"/>
      <c r="G21" s="216"/>
      <c r="H21" s="218">
        <f>K21-1</f>
        <v>2021</v>
      </c>
      <c r="I21" s="218"/>
      <c r="J21" s="218"/>
      <c r="K21" s="218">
        <f>N21-1</f>
        <v>2022</v>
      </c>
      <c r="L21" s="218"/>
      <c r="M21" s="218"/>
      <c r="N21" s="218">
        <f>Q21-1</f>
        <v>2023</v>
      </c>
      <c r="O21" s="218"/>
      <c r="P21" s="218"/>
      <c r="Q21" s="218">
        <f>T21-1</f>
        <v>2024</v>
      </c>
      <c r="R21" s="218"/>
      <c r="S21" s="218"/>
      <c r="T21" s="218">
        <f>X2</f>
        <v>2025</v>
      </c>
      <c r="U21" s="218"/>
      <c r="V21" s="218"/>
    </row>
    <row r="22" spans="1:22" ht="18.399999999999999" customHeight="1" x14ac:dyDescent="0.2">
      <c r="A22" s="223" t="s">
        <v>17</v>
      </c>
      <c r="B22" s="224"/>
      <c r="C22" s="224"/>
      <c r="D22" s="224"/>
      <c r="E22" s="224"/>
      <c r="F22" s="224"/>
      <c r="G22" s="244"/>
      <c r="H22" s="289">
        <v>399930.42</v>
      </c>
      <c r="I22" s="221">
        <v>373432.17</v>
      </c>
      <c r="J22" s="222">
        <v>697745.74</v>
      </c>
      <c r="K22" s="289">
        <v>371178.27</v>
      </c>
      <c r="L22" s="221">
        <v>373432.17</v>
      </c>
      <c r="M22" s="222">
        <v>697745.74</v>
      </c>
      <c r="N22" s="289">
        <v>380922.72</v>
      </c>
      <c r="O22" s="221">
        <v>373432.17</v>
      </c>
      <c r="P22" s="222">
        <v>697745.74</v>
      </c>
      <c r="Q22" s="289">
        <v>471230.41</v>
      </c>
      <c r="R22" s="221">
        <v>373432.17</v>
      </c>
      <c r="S22" s="222">
        <v>697745.74</v>
      </c>
      <c r="T22" s="289">
        <v>574704.56999999995</v>
      </c>
      <c r="U22" s="221">
        <v>373432.17</v>
      </c>
      <c r="V22" s="222">
        <v>697745.74</v>
      </c>
    </row>
    <row r="23" spans="1:22" ht="18.399999999999999" customHeight="1" x14ac:dyDescent="0.2">
      <c r="A23" s="223" t="s">
        <v>15</v>
      </c>
      <c r="B23" s="224"/>
      <c r="C23" s="224"/>
      <c r="D23" s="224"/>
      <c r="E23" s="224"/>
      <c r="F23" s="224"/>
      <c r="G23" s="244"/>
      <c r="H23" s="290">
        <v>15395898.109999999</v>
      </c>
      <c r="I23" s="225">
        <v>12728583.199999999</v>
      </c>
      <c r="J23" s="226">
        <v>13240574.68</v>
      </c>
      <c r="K23" s="290">
        <v>16508712.859999999</v>
      </c>
      <c r="L23" s="225">
        <v>12728583.199999999</v>
      </c>
      <c r="M23" s="226">
        <v>13240574.68</v>
      </c>
      <c r="N23" s="290">
        <v>18921553.390000001</v>
      </c>
      <c r="O23" s="225">
        <v>12728583.199999999</v>
      </c>
      <c r="P23" s="226">
        <v>13240574.68</v>
      </c>
      <c r="Q23" s="290">
        <v>18596315.989999998</v>
      </c>
      <c r="R23" s="225">
        <v>12728583.199999999</v>
      </c>
      <c r="S23" s="226">
        <v>13240574.68</v>
      </c>
      <c r="T23" s="290">
        <v>18873208.539999999</v>
      </c>
      <c r="U23" s="225">
        <v>12728583.199999999</v>
      </c>
      <c r="V23" s="226">
        <v>13240574.68</v>
      </c>
    </row>
    <row r="24" spans="1:22" ht="18.399999999999999" customHeight="1" x14ac:dyDescent="0.2">
      <c r="A24" s="223" t="s">
        <v>16</v>
      </c>
      <c r="B24" s="224"/>
      <c r="C24" s="224"/>
      <c r="D24" s="224"/>
      <c r="E24" s="224"/>
      <c r="F24" s="224"/>
      <c r="G24" s="244"/>
      <c r="H24" s="290">
        <v>229428.88</v>
      </c>
      <c r="I24" s="225">
        <v>548784.99</v>
      </c>
      <c r="J24" s="226">
        <v>408005.67</v>
      </c>
      <c r="K24" s="290">
        <v>165295.73000000001</v>
      </c>
      <c r="L24" s="225">
        <v>548784.99</v>
      </c>
      <c r="M24" s="226">
        <v>408005.67</v>
      </c>
      <c r="N24" s="290">
        <v>218981.52</v>
      </c>
      <c r="O24" s="225">
        <v>548784.99</v>
      </c>
      <c r="P24" s="226">
        <v>408005.67</v>
      </c>
      <c r="Q24" s="290">
        <v>391095.16</v>
      </c>
      <c r="R24" s="225">
        <v>548784.99</v>
      </c>
      <c r="S24" s="226">
        <v>408005.67</v>
      </c>
      <c r="T24" s="290">
        <v>339095.16</v>
      </c>
      <c r="U24" s="225">
        <v>548784.99</v>
      </c>
      <c r="V24" s="226">
        <v>408005.67</v>
      </c>
    </row>
    <row r="25" spans="1:22" ht="18.399999999999999" customHeight="1" thickBot="1" x14ac:dyDescent="0.25">
      <c r="A25" s="227" t="s">
        <v>3</v>
      </c>
      <c r="B25" s="228"/>
      <c r="C25" s="228"/>
      <c r="D25" s="228"/>
      <c r="E25" s="228"/>
      <c r="F25" s="228"/>
      <c r="G25" s="245"/>
      <c r="H25" s="291">
        <v>362000</v>
      </c>
      <c r="I25" s="229">
        <v>0</v>
      </c>
      <c r="J25" s="230">
        <v>0</v>
      </c>
      <c r="K25" s="291">
        <v>1103462.93</v>
      </c>
      <c r="L25" s="229">
        <v>0</v>
      </c>
      <c r="M25" s="230">
        <v>0</v>
      </c>
      <c r="N25" s="291">
        <v>0</v>
      </c>
      <c r="O25" s="229">
        <v>0</v>
      </c>
      <c r="P25" s="230">
        <v>0</v>
      </c>
      <c r="Q25" s="291">
        <v>1000000</v>
      </c>
      <c r="R25" s="229">
        <v>0</v>
      </c>
      <c r="S25" s="230">
        <v>0</v>
      </c>
      <c r="T25" s="291">
        <v>2437337.77</v>
      </c>
      <c r="U25" s="229">
        <v>0</v>
      </c>
      <c r="V25" s="230">
        <v>0</v>
      </c>
    </row>
    <row r="26" spans="1:22" ht="18.399999999999999" customHeight="1" thickBot="1" x14ac:dyDescent="0.25">
      <c r="A26" s="198" t="s">
        <v>67</v>
      </c>
      <c r="B26" s="199"/>
      <c r="C26" s="199"/>
      <c r="D26" s="199"/>
      <c r="E26" s="199"/>
      <c r="F26" s="199"/>
      <c r="G26" s="200"/>
      <c r="H26" s="231">
        <f>SUM(H22:H25)</f>
        <v>16387257.41</v>
      </c>
      <c r="I26" s="232"/>
      <c r="J26" s="232"/>
      <c r="K26" s="231">
        <f>SUM(K22:K25)</f>
        <v>18148649.789999999</v>
      </c>
      <c r="L26" s="232"/>
      <c r="M26" s="233"/>
      <c r="N26" s="232">
        <f>SUM(N22:N25)</f>
        <v>19521457.629999999</v>
      </c>
      <c r="O26" s="232"/>
      <c r="P26" s="232"/>
      <c r="Q26" s="231">
        <f>SUM(Q22:Q25)</f>
        <v>20458641.559999999</v>
      </c>
      <c r="R26" s="232"/>
      <c r="S26" s="233"/>
      <c r="T26" s="231">
        <f>SUM(T22:T25)</f>
        <v>22224346.039999999</v>
      </c>
      <c r="U26" s="232"/>
      <c r="V26" s="233"/>
    </row>
    <row r="27" spans="1:22" ht="18.399999999999999" customHeight="1" x14ac:dyDescent="0.2">
      <c r="A27" s="223" t="s">
        <v>29</v>
      </c>
      <c r="B27" s="224"/>
      <c r="C27" s="224"/>
      <c r="D27" s="224"/>
      <c r="E27" s="224"/>
      <c r="F27" s="224"/>
      <c r="G27" s="244"/>
      <c r="H27" s="292">
        <v>1469335.87</v>
      </c>
      <c r="I27" s="234">
        <v>6001218.2883333303</v>
      </c>
      <c r="J27" s="235">
        <v>5811470.0833333302</v>
      </c>
      <c r="K27" s="292">
        <v>1714022.17</v>
      </c>
      <c r="L27" s="234">
        <v>6001218.2883333303</v>
      </c>
      <c r="M27" s="235">
        <v>5811470.0833333302</v>
      </c>
      <c r="N27" s="292">
        <v>250896.16</v>
      </c>
      <c r="O27" s="234">
        <v>6001218.2883333303</v>
      </c>
      <c r="P27" s="235">
        <v>5811470.0833333302</v>
      </c>
      <c r="Q27" s="292">
        <v>1546785.09</v>
      </c>
      <c r="R27" s="234">
        <v>6001218.2883333303</v>
      </c>
      <c r="S27" s="235">
        <v>5811470.0833333302</v>
      </c>
      <c r="T27" s="292">
        <v>448659.12</v>
      </c>
      <c r="U27" s="234">
        <v>6001218.2883333303</v>
      </c>
      <c r="V27" s="235">
        <v>5811470.0833333302</v>
      </c>
    </row>
    <row r="28" spans="1:22" ht="18.399999999999999" customHeight="1" thickBot="1" x14ac:dyDescent="0.25">
      <c r="A28" s="227" t="s">
        <v>3</v>
      </c>
      <c r="B28" s="228"/>
      <c r="C28" s="228"/>
      <c r="D28" s="228"/>
      <c r="E28" s="228"/>
      <c r="F28" s="228"/>
      <c r="G28" s="245"/>
      <c r="H28" s="291">
        <v>0</v>
      </c>
      <c r="I28" s="229">
        <v>0</v>
      </c>
      <c r="J28" s="230">
        <v>0</v>
      </c>
      <c r="K28" s="291">
        <v>0</v>
      </c>
      <c r="L28" s="229">
        <v>0</v>
      </c>
      <c r="M28" s="230">
        <v>0</v>
      </c>
      <c r="N28" s="291">
        <v>0</v>
      </c>
      <c r="O28" s="229">
        <v>0</v>
      </c>
      <c r="P28" s="230">
        <v>0</v>
      </c>
      <c r="Q28" s="291">
        <v>0</v>
      </c>
      <c r="R28" s="229">
        <v>0</v>
      </c>
      <c r="S28" s="230">
        <v>0</v>
      </c>
      <c r="T28" s="291">
        <v>0</v>
      </c>
      <c r="U28" s="229">
        <v>0</v>
      </c>
      <c r="V28" s="230">
        <v>0</v>
      </c>
    </row>
    <row r="29" spans="1:22" ht="18.399999999999999" customHeight="1" thickBot="1" x14ac:dyDescent="0.25">
      <c r="A29" s="239" t="s">
        <v>68</v>
      </c>
      <c r="B29" s="240"/>
      <c r="C29" s="240"/>
      <c r="D29" s="240"/>
      <c r="E29" s="240"/>
      <c r="F29" s="240"/>
      <c r="G29" s="246"/>
      <c r="H29" s="241">
        <f>SUM(H26:H28)</f>
        <v>17856593.280000001</v>
      </c>
      <c r="I29" s="242"/>
      <c r="J29" s="242"/>
      <c r="K29" s="241">
        <f>SUM(K26:K28)</f>
        <v>19862671.960000001</v>
      </c>
      <c r="L29" s="242"/>
      <c r="M29" s="243"/>
      <c r="N29" s="242">
        <f>SUM(N26:N28)</f>
        <v>19772353.789999999</v>
      </c>
      <c r="O29" s="242"/>
      <c r="P29" s="242"/>
      <c r="Q29" s="241">
        <f>SUM(Q26:Q28)</f>
        <v>22005426.649999999</v>
      </c>
      <c r="R29" s="242"/>
      <c r="S29" s="243"/>
      <c r="T29" s="241">
        <f>SUM(T26:T28)</f>
        <v>22673005.16</v>
      </c>
      <c r="U29" s="242"/>
      <c r="V29" s="243"/>
    </row>
    <row r="30" spans="1:22" ht="16.899999999999999" customHeight="1" x14ac:dyDescent="0.2">
      <c r="A30" s="53" t="s">
        <v>66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0"/>
  <dimension ref="A1:X31"/>
  <sheetViews>
    <sheetView zoomScaleNormal="10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70" t="s">
        <v>39</v>
      </c>
      <c r="B1" s="171"/>
      <c r="C1" s="171"/>
      <c r="D1" s="171"/>
      <c r="E1" s="171"/>
      <c r="F1" s="171"/>
      <c r="G1" s="174" t="str">
        <f>Coordonnées!G1</f>
        <v>Administration communale d'Esneux</v>
      </c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44"/>
      <c r="V1" s="144"/>
      <c r="W1" s="117" t="str">
        <f>Coordonnées!$U$1</f>
        <v>Code INS</v>
      </c>
      <c r="X1" s="154">
        <f>Coordonnées!$V$1</f>
        <v>62032</v>
      </c>
    </row>
    <row r="2" spans="1:24" x14ac:dyDescent="0.2">
      <c r="A2" s="172"/>
      <c r="B2" s="173"/>
      <c r="C2" s="173"/>
      <c r="D2" s="173"/>
      <c r="E2" s="173"/>
      <c r="F2" s="173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45"/>
      <c r="V2" s="145"/>
      <c r="W2" s="118" t="str">
        <f>Coordonnées!$U$2</f>
        <v>Exercice:</v>
      </c>
      <c r="X2" s="155">
        <f>Coordonnées!$V$2</f>
        <v>2025</v>
      </c>
    </row>
    <row r="3" spans="1:24" x14ac:dyDescent="0.2">
      <c r="A3" s="74" t="s">
        <v>77</v>
      </c>
      <c r="B3" s="16"/>
      <c r="C3" s="16"/>
      <c r="D3" s="16"/>
      <c r="E3" s="16"/>
      <c r="F3" s="29"/>
      <c r="G3" s="29"/>
      <c r="H3" s="27"/>
      <c r="I3" s="27"/>
      <c r="J3" s="28"/>
      <c r="K3" s="28"/>
      <c r="L3" s="28"/>
      <c r="M3" s="28"/>
      <c r="N3" s="27"/>
      <c r="O3" s="27"/>
      <c r="W3" s="113" t="str">
        <f>Coordonnées!$U$3</f>
        <v>Version:</v>
      </c>
      <c r="X3" s="166">
        <f>Coordonnées!$V$3</f>
        <v>2</v>
      </c>
    </row>
    <row r="4" spans="1:24" ht="13.15" customHeight="1" x14ac:dyDescent="0.2">
      <c r="A4" s="35"/>
      <c r="B4" s="35"/>
      <c r="C4" s="35"/>
      <c r="D4" s="35"/>
      <c r="E4" s="35"/>
      <c r="F4" s="35"/>
      <c r="G4" s="35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4" ht="16.899999999999999" customHeight="1" x14ac:dyDescent="0.2">
      <c r="A5" s="3"/>
      <c r="B5" s="19"/>
      <c r="C5" s="19"/>
      <c r="D5" s="19"/>
      <c r="E5" s="19"/>
      <c r="L5" s="38"/>
      <c r="M5" s="38"/>
      <c r="N5" s="38"/>
      <c r="O5" s="38"/>
      <c r="P5" s="38"/>
      <c r="Q5" s="38"/>
      <c r="R5" s="37"/>
      <c r="S5" s="37"/>
    </row>
    <row r="6" spans="1:24" ht="18.399999999999999" customHeight="1" x14ac:dyDescent="0.2">
      <c r="A6" s="14"/>
      <c r="B6" s="19"/>
      <c r="C6" s="19"/>
      <c r="D6" s="19"/>
      <c r="E6" s="19"/>
      <c r="H6" s="210" t="s">
        <v>43</v>
      </c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1"/>
      <c r="U6" s="211"/>
      <c r="V6" s="211"/>
    </row>
    <row r="7" spans="1:24" ht="18.399999999999999" customHeight="1" x14ac:dyDescent="0.2">
      <c r="A7" s="39"/>
      <c r="B7" s="42"/>
      <c r="C7" s="41"/>
      <c r="D7" s="41"/>
      <c r="E7" s="41"/>
      <c r="F7" s="41"/>
      <c r="G7" s="41"/>
      <c r="H7" s="212" t="str">
        <f>Coordonnées!$J$27</f>
        <v>Budget</v>
      </c>
      <c r="I7" s="212"/>
      <c r="J7" s="212"/>
      <c r="K7" s="212" t="str">
        <f>Coordonnées!$J$27</f>
        <v>Budget</v>
      </c>
      <c r="L7" s="212"/>
      <c r="M7" s="212"/>
      <c r="N7" s="212" t="str">
        <f>Coordonnées!$J$27</f>
        <v>Budget</v>
      </c>
      <c r="O7" s="212"/>
      <c r="P7" s="212"/>
      <c r="Q7" s="212" t="str">
        <f>Coordonnées!$J$27</f>
        <v>Budget</v>
      </c>
      <c r="R7" s="212"/>
      <c r="S7" s="212"/>
      <c r="T7" s="212" t="str">
        <f>Coordonnées!$J$27</f>
        <v>Budget</v>
      </c>
      <c r="U7" s="212"/>
      <c r="V7" s="212"/>
    </row>
    <row r="8" spans="1:24" ht="18.399999999999999" customHeight="1" x14ac:dyDescent="0.2">
      <c r="A8" s="39"/>
      <c r="B8" s="45"/>
      <c r="C8" s="41"/>
      <c r="D8" s="41"/>
      <c r="E8" s="41"/>
      <c r="F8" s="41"/>
      <c r="G8" s="41"/>
      <c r="H8" s="287" t="s">
        <v>98</v>
      </c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4"/>
      <c r="U8" s="214"/>
      <c r="V8" s="215"/>
    </row>
    <row r="9" spans="1:24" ht="18.399999999999999" customHeight="1" x14ac:dyDescent="0.2">
      <c r="A9" s="216" t="s">
        <v>2</v>
      </c>
      <c r="B9" s="217"/>
      <c r="C9" s="216"/>
      <c r="D9" s="216"/>
      <c r="E9" s="216"/>
      <c r="F9" s="216"/>
      <c r="G9" s="216"/>
      <c r="H9" s="218">
        <f>K9-1</f>
        <v>2021</v>
      </c>
      <c r="I9" s="218"/>
      <c r="J9" s="218"/>
      <c r="K9" s="218">
        <f>N9-1</f>
        <v>2022</v>
      </c>
      <c r="L9" s="218"/>
      <c r="M9" s="218"/>
      <c r="N9" s="218">
        <f>Q9-1</f>
        <v>2023</v>
      </c>
      <c r="O9" s="218"/>
      <c r="P9" s="218"/>
      <c r="Q9" s="218">
        <f>T9-1</f>
        <v>2024</v>
      </c>
      <c r="R9" s="218"/>
      <c r="S9" s="218"/>
      <c r="T9" s="218">
        <f>X2</f>
        <v>2025</v>
      </c>
      <c r="U9" s="218"/>
      <c r="V9" s="218"/>
    </row>
    <row r="10" spans="1:24" ht="18.399999999999999" customHeight="1" x14ac:dyDescent="0.2">
      <c r="A10" s="219" t="s">
        <v>15</v>
      </c>
      <c r="B10" s="220"/>
      <c r="C10" s="220"/>
      <c r="D10" s="220"/>
      <c r="E10" s="220"/>
      <c r="F10" s="220"/>
      <c r="G10" s="220"/>
      <c r="H10" s="289">
        <v>64707.56</v>
      </c>
      <c r="I10" s="221">
        <v>5512664.2599999998</v>
      </c>
      <c r="J10" s="222">
        <v>5512664.2599999998</v>
      </c>
      <c r="K10" s="289">
        <v>70707.56</v>
      </c>
      <c r="L10" s="221">
        <v>5512664.2599999998</v>
      </c>
      <c r="M10" s="222">
        <v>5512664.2599999998</v>
      </c>
      <c r="N10" s="289">
        <v>69209.679999999993</v>
      </c>
      <c r="O10" s="221">
        <v>5512664.2599999998</v>
      </c>
      <c r="P10" s="222">
        <v>5512664.2599999998</v>
      </c>
      <c r="Q10" s="289">
        <v>328606.90999999997</v>
      </c>
      <c r="R10" s="221">
        <v>5512664.2599999998</v>
      </c>
      <c r="S10" s="222">
        <v>5512664.2599999998</v>
      </c>
      <c r="T10" s="289">
        <v>160606.91</v>
      </c>
      <c r="U10" s="221">
        <v>5512664.2599999998</v>
      </c>
      <c r="V10" s="222">
        <v>5512664.2599999998</v>
      </c>
    </row>
    <row r="11" spans="1:24" ht="18.399999999999999" customHeight="1" x14ac:dyDescent="0.2">
      <c r="A11" s="223" t="s">
        <v>44</v>
      </c>
      <c r="B11" s="224"/>
      <c r="C11" s="224"/>
      <c r="D11" s="224"/>
      <c r="E11" s="224"/>
      <c r="F11" s="224"/>
      <c r="G11" s="224"/>
      <c r="H11" s="290">
        <v>3825100</v>
      </c>
      <c r="I11" s="225">
        <v>2726342.74</v>
      </c>
      <c r="J11" s="226">
        <v>2726342.74</v>
      </c>
      <c r="K11" s="290">
        <v>8292110.2800000003</v>
      </c>
      <c r="L11" s="225">
        <v>2726342.74</v>
      </c>
      <c r="M11" s="226">
        <v>2726342.74</v>
      </c>
      <c r="N11" s="290">
        <v>19371107.48</v>
      </c>
      <c r="O11" s="225">
        <v>2726342.74</v>
      </c>
      <c r="P11" s="226">
        <v>2726342.74</v>
      </c>
      <c r="Q11" s="290">
        <v>28114188.129999999</v>
      </c>
      <c r="R11" s="225">
        <v>2726342.74</v>
      </c>
      <c r="S11" s="226">
        <v>2726342.74</v>
      </c>
      <c r="T11" s="290">
        <v>12904325.470000001</v>
      </c>
      <c r="U11" s="225">
        <v>2726342.74</v>
      </c>
      <c r="V11" s="226">
        <v>2726342.74</v>
      </c>
    </row>
    <row r="12" spans="1:24" ht="18.399999999999999" customHeight="1" x14ac:dyDescent="0.2">
      <c r="A12" s="223" t="s">
        <v>16</v>
      </c>
      <c r="B12" s="224"/>
      <c r="C12" s="224"/>
      <c r="D12" s="224"/>
      <c r="E12" s="224"/>
      <c r="F12" s="224"/>
      <c r="G12" s="224"/>
      <c r="H12" s="290">
        <v>250000</v>
      </c>
      <c r="I12" s="225">
        <v>4264832.04</v>
      </c>
      <c r="J12" s="226">
        <v>4264832.04</v>
      </c>
      <c r="K12" s="290">
        <v>140000</v>
      </c>
      <c r="L12" s="225">
        <v>4264832.04</v>
      </c>
      <c r="M12" s="226">
        <v>4264832.04</v>
      </c>
      <c r="N12" s="290">
        <v>0</v>
      </c>
      <c r="O12" s="225">
        <v>4264832.04</v>
      </c>
      <c r="P12" s="226">
        <v>4264832.04</v>
      </c>
      <c r="Q12" s="290">
        <v>315712.52</v>
      </c>
      <c r="R12" s="225">
        <v>4264832.04</v>
      </c>
      <c r="S12" s="226">
        <v>4264832.04</v>
      </c>
      <c r="T12" s="290">
        <v>30000</v>
      </c>
      <c r="U12" s="225">
        <v>4264832.04</v>
      </c>
      <c r="V12" s="226">
        <v>4264832.04</v>
      </c>
    </row>
    <row r="13" spans="1:24" ht="18.399999999999999" customHeight="1" x14ac:dyDescent="0.2">
      <c r="A13" s="223" t="s">
        <v>3</v>
      </c>
      <c r="B13" s="224"/>
      <c r="C13" s="224"/>
      <c r="D13" s="224"/>
      <c r="E13" s="224"/>
      <c r="F13" s="224"/>
      <c r="G13" s="224"/>
      <c r="H13" s="290">
        <v>0</v>
      </c>
      <c r="I13" s="225">
        <v>41563.69</v>
      </c>
      <c r="J13" s="226">
        <v>41563.69</v>
      </c>
      <c r="K13" s="290">
        <v>0</v>
      </c>
      <c r="L13" s="225">
        <v>41563.69</v>
      </c>
      <c r="M13" s="226">
        <v>41563.69</v>
      </c>
      <c r="N13" s="290">
        <v>0</v>
      </c>
      <c r="O13" s="225">
        <v>41563.69</v>
      </c>
      <c r="P13" s="226">
        <v>41563.69</v>
      </c>
      <c r="Q13" s="290">
        <v>0</v>
      </c>
      <c r="R13" s="225">
        <v>41563.69</v>
      </c>
      <c r="S13" s="226">
        <v>41563.69</v>
      </c>
      <c r="T13" s="290">
        <v>0</v>
      </c>
      <c r="U13" s="225">
        <v>41563.69</v>
      </c>
      <c r="V13" s="226">
        <v>41563.69</v>
      </c>
    </row>
    <row r="14" spans="1:24" ht="18.399999999999999" customHeight="1" thickBot="1" x14ac:dyDescent="0.25">
      <c r="A14" s="227"/>
      <c r="B14" s="228"/>
      <c r="C14" s="228"/>
      <c r="D14" s="228"/>
      <c r="E14" s="228"/>
      <c r="F14" s="228"/>
      <c r="G14" s="228"/>
      <c r="H14" s="291">
        <v>0</v>
      </c>
      <c r="I14" s="229">
        <v>0</v>
      </c>
      <c r="J14" s="230">
        <v>0</v>
      </c>
      <c r="K14" s="291">
        <v>0</v>
      </c>
      <c r="L14" s="229">
        <v>0</v>
      </c>
      <c r="M14" s="230">
        <v>0</v>
      </c>
      <c r="N14" s="291">
        <v>0</v>
      </c>
      <c r="O14" s="229">
        <v>0</v>
      </c>
      <c r="P14" s="230">
        <v>0</v>
      </c>
      <c r="Q14" s="291">
        <v>0</v>
      </c>
      <c r="R14" s="229">
        <v>0</v>
      </c>
      <c r="S14" s="230">
        <v>0</v>
      </c>
      <c r="T14" s="291">
        <v>0</v>
      </c>
      <c r="U14" s="229">
        <v>0</v>
      </c>
      <c r="V14" s="230">
        <v>0</v>
      </c>
    </row>
    <row r="15" spans="1:24" ht="18.399999999999999" customHeight="1" thickBot="1" x14ac:dyDescent="0.25">
      <c r="A15" s="198" t="s">
        <v>67</v>
      </c>
      <c r="B15" s="199"/>
      <c r="C15" s="199"/>
      <c r="D15" s="199"/>
      <c r="E15" s="199"/>
      <c r="F15" s="199"/>
      <c r="G15" s="199"/>
      <c r="H15" s="231">
        <f>SUM(H10:H14)</f>
        <v>4139807.56</v>
      </c>
      <c r="I15" s="232"/>
      <c r="J15" s="233"/>
      <c r="K15" s="232">
        <f>SUM(K10:K14)</f>
        <v>8502817.8399999999</v>
      </c>
      <c r="L15" s="232"/>
      <c r="M15" s="232"/>
      <c r="N15" s="231">
        <f>SUM(N10:N14)</f>
        <v>19440317.16</v>
      </c>
      <c r="O15" s="232"/>
      <c r="P15" s="233"/>
      <c r="Q15" s="232">
        <f>SUM(Q10:Q14)</f>
        <v>28758507.559999999</v>
      </c>
      <c r="R15" s="232"/>
      <c r="S15" s="233"/>
      <c r="T15" s="232">
        <f>SUM(T10:T14)</f>
        <v>13094932.380000001</v>
      </c>
      <c r="U15" s="232"/>
      <c r="V15" s="233"/>
    </row>
    <row r="16" spans="1:24" ht="18.399999999999999" customHeight="1" x14ac:dyDescent="0.2">
      <c r="A16" s="223" t="s">
        <v>29</v>
      </c>
      <c r="B16" s="224"/>
      <c r="C16" s="224"/>
      <c r="D16" s="224"/>
      <c r="E16" s="224"/>
      <c r="F16" s="224"/>
      <c r="G16" s="224"/>
      <c r="H16" s="292">
        <v>0</v>
      </c>
      <c r="I16" s="234">
        <v>1521059.02</v>
      </c>
      <c r="J16" s="235">
        <v>2351270.66</v>
      </c>
      <c r="K16" s="292">
        <v>0</v>
      </c>
      <c r="L16" s="234">
        <v>1659060.83</v>
      </c>
      <c r="M16" s="235">
        <v>1521059.02</v>
      </c>
      <c r="N16" s="292">
        <v>0</v>
      </c>
      <c r="O16" s="234">
        <v>2230351.92</v>
      </c>
      <c r="P16" s="235">
        <v>1659060.83</v>
      </c>
      <c r="Q16" s="292">
        <v>0</v>
      </c>
      <c r="R16" s="234">
        <v>2351270.66</v>
      </c>
      <c r="S16" s="235">
        <v>2230351.92</v>
      </c>
      <c r="T16" s="292">
        <v>0</v>
      </c>
      <c r="U16" s="234">
        <v>2351270.66</v>
      </c>
      <c r="V16" s="235">
        <v>2230351.92</v>
      </c>
    </row>
    <row r="17" spans="1:22" ht="18.399999999999999" customHeight="1" thickBot="1" x14ac:dyDescent="0.25">
      <c r="A17" s="227" t="s">
        <v>3</v>
      </c>
      <c r="B17" s="228"/>
      <c r="C17" s="228"/>
      <c r="D17" s="228"/>
      <c r="E17" s="228"/>
      <c r="F17" s="228"/>
      <c r="G17" s="228"/>
      <c r="H17" s="291">
        <v>0</v>
      </c>
      <c r="I17" s="229">
        <v>1192323.53</v>
      </c>
      <c r="J17" s="230">
        <v>824300.6</v>
      </c>
      <c r="K17" s="291">
        <v>602500</v>
      </c>
      <c r="L17" s="229">
        <v>4295659.8600000003</v>
      </c>
      <c r="M17" s="230">
        <v>1192323.53</v>
      </c>
      <c r="N17" s="291">
        <v>0</v>
      </c>
      <c r="O17" s="229">
        <v>1045347.08</v>
      </c>
      <c r="P17" s="230">
        <v>4295659.8600000003</v>
      </c>
      <c r="Q17" s="291">
        <v>0</v>
      </c>
      <c r="R17" s="229">
        <v>824300.6</v>
      </c>
      <c r="S17" s="230">
        <v>1045347.08</v>
      </c>
      <c r="T17" s="291">
        <v>0</v>
      </c>
      <c r="U17" s="229">
        <v>824300.6</v>
      </c>
      <c r="V17" s="230">
        <v>1045347.08</v>
      </c>
    </row>
    <row r="18" spans="1:22" ht="18.399999999999999" customHeight="1" thickBot="1" x14ac:dyDescent="0.25">
      <c r="A18" s="239" t="s">
        <v>68</v>
      </c>
      <c r="B18" s="240"/>
      <c r="C18" s="240"/>
      <c r="D18" s="240"/>
      <c r="E18" s="240"/>
      <c r="F18" s="240"/>
      <c r="G18" s="240"/>
      <c r="H18" s="241">
        <f>SUM(H15:H17)</f>
        <v>4139807.56</v>
      </c>
      <c r="I18" s="242"/>
      <c r="J18" s="243"/>
      <c r="K18" s="242">
        <f>SUM(K15:K17)</f>
        <v>9105317.8399999999</v>
      </c>
      <c r="L18" s="242"/>
      <c r="M18" s="242"/>
      <c r="N18" s="241">
        <f>SUM(N15:N17)</f>
        <v>19440317.16</v>
      </c>
      <c r="O18" s="242"/>
      <c r="P18" s="243"/>
      <c r="Q18" s="241">
        <f>SUM(Q15:Q17)</f>
        <v>28758507.559999999</v>
      </c>
      <c r="R18" s="242"/>
      <c r="S18" s="243"/>
      <c r="T18" s="241">
        <f>SUM(T15:T17)</f>
        <v>13094932.380000001</v>
      </c>
      <c r="U18" s="242"/>
      <c r="V18" s="243"/>
    </row>
    <row r="19" spans="1:22" s="66" customFormat="1" ht="28.15" customHeight="1" x14ac:dyDescent="0.2">
      <c r="A19" s="76" t="s">
        <v>66</v>
      </c>
      <c r="B19" s="77"/>
      <c r="C19" s="77"/>
      <c r="D19" s="77"/>
      <c r="E19" s="77"/>
      <c r="H19" s="78"/>
      <c r="I19" s="78"/>
      <c r="J19" s="78"/>
      <c r="K19" s="78"/>
      <c r="L19" s="79"/>
      <c r="M19" s="79"/>
      <c r="N19" s="79"/>
      <c r="O19" s="79"/>
      <c r="P19" s="79"/>
      <c r="Q19" s="79"/>
      <c r="R19" s="79"/>
      <c r="S19" s="79"/>
    </row>
    <row r="20" spans="1:22" ht="18.399999999999999" customHeight="1" x14ac:dyDescent="0.2">
      <c r="A20" s="40"/>
      <c r="B20" s="41"/>
      <c r="C20" s="41"/>
      <c r="D20" s="41"/>
      <c r="E20" s="41"/>
      <c r="F20" s="41"/>
      <c r="G20" s="41"/>
      <c r="H20" s="288" t="s">
        <v>99</v>
      </c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7"/>
      <c r="U20" s="237"/>
      <c r="V20" s="238"/>
    </row>
    <row r="21" spans="1:22" ht="18.399999999999999" customHeight="1" x14ac:dyDescent="0.2">
      <c r="A21" s="216" t="s">
        <v>2</v>
      </c>
      <c r="B21" s="216"/>
      <c r="C21" s="216"/>
      <c r="D21" s="216"/>
      <c r="E21" s="216"/>
      <c r="F21" s="216"/>
      <c r="G21" s="216"/>
      <c r="H21" s="218">
        <f>K21-1</f>
        <v>2021</v>
      </c>
      <c r="I21" s="218"/>
      <c r="J21" s="218"/>
      <c r="K21" s="218">
        <f>N21-1</f>
        <v>2022</v>
      </c>
      <c r="L21" s="218"/>
      <c r="M21" s="218"/>
      <c r="N21" s="218">
        <f>Q21-1</f>
        <v>2023</v>
      </c>
      <c r="O21" s="218"/>
      <c r="P21" s="218"/>
      <c r="Q21" s="218">
        <f>T21-1</f>
        <v>2024</v>
      </c>
      <c r="R21" s="218"/>
      <c r="S21" s="218"/>
      <c r="T21" s="218">
        <f>X2</f>
        <v>2025</v>
      </c>
      <c r="U21" s="218"/>
      <c r="V21" s="218"/>
    </row>
    <row r="22" spans="1:22" ht="18.399999999999999" customHeight="1" x14ac:dyDescent="0.2">
      <c r="A22" s="219" t="s">
        <v>15</v>
      </c>
      <c r="B22" s="220"/>
      <c r="C22" s="220"/>
      <c r="D22" s="220"/>
      <c r="E22" s="220"/>
      <c r="F22" s="220"/>
      <c r="G22" s="220"/>
      <c r="H22" s="289">
        <v>171525</v>
      </c>
      <c r="I22" s="221">
        <v>373432.17</v>
      </c>
      <c r="J22" s="222">
        <v>697745.74</v>
      </c>
      <c r="K22" s="289">
        <v>1153608.52</v>
      </c>
      <c r="L22" s="221">
        <v>365967.42</v>
      </c>
      <c r="M22" s="222">
        <v>373432.17</v>
      </c>
      <c r="N22" s="289">
        <v>4631377.33</v>
      </c>
      <c r="O22" s="221">
        <v>414709.37</v>
      </c>
      <c r="P22" s="222">
        <v>365967.42</v>
      </c>
      <c r="Q22" s="289">
        <v>5200473.01</v>
      </c>
      <c r="R22" s="221">
        <v>697745.74</v>
      </c>
      <c r="S22" s="222">
        <v>414709.37</v>
      </c>
      <c r="T22" s="289">
        <v>669131</v>
      </c>
      <c r="U22" s="221">
        <v>557211.56000000006</v>
      </c>
      <c r="V22" s="222">
        <v>577850.16</v>
      </c>
    </row>
    <row r="23" spans="1:22" ht="18.399999999999999" customHeight="1" x14ac:dyDescent="0.2">
      <c r="A23" s="223" t="s">
        <v>44</v>
      </c>
      <c r="B23" s="224"/>
      <c r="C23" s="224"/>
      <c r="D23" s="224"/>
      <c r="E23" s="224"/>
      <c r="F23" s="224"/>
      <c r="G23" s="224"/>
      <c r="H23" s="290">
        <v>0</v>
      </c>
      <c r="I23" s="225">
        <v>12728583.199999999</v>
      </c>
      <c r="J23" s="226">
        <v>13240574.68</v>
      </c>
      <c r="K23" s="290">
        <v>0</v>
      </c>
      <c r="L23" s="225">
        <v>12120371.99</v>
      </c>
      <c r="M23" s="226">
        <v>12728583.199999999</v>
      </c>
      <c r="N23" s="290">
        <v>0</v>
      </c>
      <c r="O23" s="225">
        <v>12941517.73</v>
      </c>
      <c r="P23" s="226">
        <v>12120371.99</v>
      </c>
      <c r="Q23" s="290">
        <v>0</v>
      </c>
      <c r="R23" s="225">
        <v>13240574.68</v>
      </c>
      <c r="S23" s="226">
        <v>12941517.73</v>
      </c>
      <c r="T23" s="290">
        <v>0</v>
      </c>
      <c r="U23" s="225">
        <v>13289626.9983333</v>
      </c>
      <c r="V23" s="226">
        <v>13396094.2633333</v>
      </c>
    </row>
    <row r="24" spans="1:22" ht="18.399999999999999" customHeight="1" x14ac:dyDescent="0.2">
      <c r="A24" s="223" t="s">
        <v>16</v>
      </c>
      <c r="B24" s="224"/>
      <c r="C24" s="224"/>
      <c r="D24" s="224"/>
      <c r="E24" s="224"/>
      <c r="F24" s="224"/>
      <c r="G24" s="224"/>
      <c r="H24" s="290">
        <v>2786572.91</v>
      </c>
      <c r="I24" s="225">
        <v>548784.99</v>
      </c>
      <c r="J24" s="226">
        <v>408005.67</v>
      </c>
      <c r="K24" s="290">
        <v>6361109.3200000003</v>
      </c>
      <c r="L24" s="225">
        <v>536819.05000000005</v>
      </c>
      <c r="M24" s="226">
        <v>548784.99</v>
      </c>
      <c r="N24" s="290">
        <v>9461682.0600000005</v>
      </c>
      <c r="O24" s="225">
        <v>344975.81</v>
      </c>
      <c r="P24" s="226">
        <v>536819.05000000005</v>
      </c>
      <c r="Q24" s="290">
        <v>12790258.130000001</v>
      </c>
      <c r="R24" s="225">
        <v>408005.67</v>
      </c>
      <c r="S24" s="226">
        <v>344975.81</v>
      </c>
      <c r="T24" s="290">
        <v>5313009.75</v>
      </c>
      <c r="U24" s="225">
        <v>128208.38666666699</v>
      </c>
      <c r="V24" s="226">
        <v>26303.796666666702</v>
      </c>
    </row>
    <row r="25" spans="1:22" ht="18.399999999999999" customHeight="1" thickBot="1" x14ac:dyDescent="0.25">
      <c r="A25" s="223" t="s">
        <v>3</v>
      </c>
      <c r="B25" s="224"/>
      <c r="C25" s="224"/>
      <c r="D25" s="224"/>
      <c r="E25" s="224"/>
      <c r="F25" s="224"/>
      <c r="G25" s="224"/>
      <c r="H25" s="291">
        <v>0</v>
      </c>
      <c r="I25" s="229">
        <v>0</v>
      </c>
      <c r="J25" s="230">
        <v>0</v>
      </c>
      <c r="K25" s="291">
        <v>0</v>
      </c>
      <c r="L25" s="229">
        <v>0</v>
      </c>
      <c r="M25" s="230">
        <v>0</v>
      </c>
      <c r="N25" s="291">
        <v>0</v>
      </c>
      <c r="O25" s="229">
        <v>0</v>
      </c>
      <c r="P25" s="230">
        <v>0</v>
      </c>
      <c r="Q25" s="291">
        <v>0</v>
      </c>
      <c r="R25" s="229">
        <v>0</v>
      </c>
      <c r="S25" s="230">
        <v>0</v>
      </c>
      <c r="T25" s="291">
        <v>0</v>
      </c>
      <c r="U25" s="229">
        <v>0</v>
      </c>
      <c r="V25" s="230">
        <v>0</v>
      </c>
    </row>
    <row r="26" spans="1:22" ht="18.399999999999999" customHeight="1" thickBot="1" x14ac:dyDescent="0.25">
      <c r="A26" s="198" t="s">
        <v>67</v>
      </c>
      <c r="B26" s="199"/>
      <c r="C26" s="199"/>
      <c r="D26" s="199"/>
      <c r="E26" s="199"/>
      <c r="F26" s="199"/>
      <c r="G26" s="200"/>
      <c r="H26" s="231">
        <f>SUM(H22:H25)</f>
        <v>2958097.91</v>
      </c>
      <c r="I26" s="232"/>
      <c r="J26" s="232"/>
      <c r="K26" s="231">
        <f>SUM(K22:K25)</f>
        <v>7514717.8399999999</v>
      </c>
      <c r="L26" s="232"/>
      <c r="M26" s="233"/>
      <c r="N26" s="232">
        <f>SUM(N22:N25)</f>
        <v>14093059.390000001</v>
      </c>
      <c r="O26" s="232"/>
      <c r="P26" s="232"/>
      <c r="Q26" s="231">
        <f>SUM(Q22:Q25)</f>
        <v>17990731.140000001</v>
      </c>
      <c r="R26" s="232"/>
      <c r="S26" s="233"/>
      <c r="T26" s="231">
        <f>SUM(T22:T25)</f>
        <v>5982140.75</v>
      </c>
      <c r="U26" s="232"/>
      <c r="V26" s="233"/>
    </row>
    <row r="27" spans="1:22" ht="18.399999999999999" customHeight="1" x14ac:dyDescent="0.2">
      <c r="A27" s="223" t="s">
        <v>29</v>
      </c>
      <c r="B27" s="224"/>
      <c r="C27" s="224"/>
      <c r="D27" s="224"/>
      <c r="E27" s="224"/>
      <c r="F27" s="224"/>
      <c r="G27" s="244"/>
      <c r="H27" s="292">
        <v>0</v>
      </c>
      <c r="I27" s="234"/>
      <c r="J27" s="235"/>
      <c r="K27" s="292">
        <v>0</v>
      </c>
      <c r="L27" s="234">
        <v>10122961.629999999</v>
      </c>
      <c r="M27" s="235">
        <v>6628334.5600000005</v>
      </c>
      <c r="N27" s="292">
        <v>0</v>
      </c>
      <c r="O27" s="234">
        <v>6248838.1500000004</v>
      </c>
      <c r="P27" s="235">
        <v>10122961.629999999</v>
      </c>
      <c r="Q27" s="292">
        <v>0</v>
      </c>
      <c r="R27" s="234">
        <v>6834216</v>
      </c>
      <c r="S27" s="235">
        <v>6248838.1500000004</v>
      </c>
      <c r="T27" s="292">
        <v>0</v>
      </c>
      <c r="U27" s="234">
        <v>6001218.2883333303</v>
      </c>
      <c r="V27" s="235">
        <v>5811470.0833333302</v>
      </c>
    </row>
    <row r="28" spans="1:22" ht="18.399999999999999" customHeight="1" thickBot="1" x14ac:dyDescent="0.25">
      <c r="A28" s="227" t="s">
        <v>3</v>
      </c>
      <c r="B28" s="228"/>
      <c r="C28" s="228"/>
      <c r="D28" s="228"/>
      <c r="E28" s="228"/>
      <c r="F28" s="228"/>
      <c r="G28" s="245"/>
      <c r="H28" s="291">
        <v>1181709.6499999999</v>
      </c>
      <c r="I28" s="229">
        <v>0</v>
      </c>
      <c r="J28" s="230">
        <v>0</v>
      </c>
      <c r="K28" s="291">
        <v>1590600</v>
      </c>
      <c r="L28" s="229">
        <v>0</v>
      </c>
      <c r="M28" s="230">
        <v>0</v>
      </c>
      <c r="N28" s="291">
        <v>5347257.7699999996</v>
      </c>
      <c r="O28" s="229">
        <v>0</v>
      </c>
      <c r="P28" s="230">
        <v>0</v>
      </c>
      <c r="Q28" s="291">
        <v>10767776.42</v>
      </c>
      <c r="R28" s="229">
        <v>0</v>
      </c>
      <c r="S28" s="230">
        <v>0</v>
      </c>
      <c r="T28" s="291">
        <v>7112791.6299999999</v>
      </c>
      <c r="U28" s="229">
        <v>0</v>
      </c>
      <c r="V28" s="230">
        <v>0</v>
      </c>
    </row>
    <row r="29" spans="1:22" ht="18.399999999999999" customHeight="1" thickBot="1" x14ac:dyDescent="0.25">
      <c r="A29" s="239" t="s">
        <v>68</v>
      </c>
      <c r="B29" s="240"/>
      <c r="C29" s="240"/>
      <c r="D29" s="240"/>
      <c r="E29" s="240"/>
      <c r="F29" s="240"/>
      <c r="G29" s="246"/>
      <c r="H29" s="241">
        <f>SUM(H26:H28)</f>
        <v>4139807.56</v>
      </c>
      <c r="I29" s="242"/>
      <c r="J29" s="242"/>
      <c r="K29" s="241">
        <f>SUM(K26:K28)</f>
        <v>9105317.8399999999</v>
      </c>
      <c r="L29" s="242"/>
      <c r="M29" s="243"/>
      <c r="N29" s="242">
        <f>SUM(N26:N28)</f>
        <v>19440317.16</v>
      </c>
      <c r="O29" s="242"/>
      <c r="P29" s="242"/>
      <c r="Q29" s="241">
        <f>SUM(Q26:Q28)</f>
        <v>28758507.560000002</v>
      </c>
      <c r="R29" s="242"/>
      <c r="S29" s="243"/>
      <c r="T29" s="241">
        <f>SUM(T26:T28)</f>
        <v>13094932.379999999</v>
      </c>
      <c r="U29" s="242"/>
      <c r="V29" s="243"/>
    </row>
    <row r="30" spans="1:22" ht="16.899999999999999" customHeight="1" x14ac:dyDescent="0.2">
      <c r="A30" s="40" t="s">
        <v>66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22" ht="16.899999999999999" customHeight="1" x14ac:dyDescent="0.2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6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0" t="str">
        <f>Coordonnées!A1</f>
        <v>Synthèse du Budget</v>
      </c>
      <c r="B1" s="171"/>
      <c r="C1" s="171"/>
      <c r="D1" s="171"/>
      <c r="E1" s="174" t="str">
        <f>Coordonnées!G1</f>
        <v>Administration communale d'Esneux</v>
      </c>
      <c r="F1" s="174"/>
      <c r="G1" s="174"/>
      <c r="H1" s="174"/>
      <c r="I1" s="117" t="str">
        <f>Coordonnées!$U$1</f>
        <v>Code INS</v>
      </c>
      <c r="J1" s="154">
        <f>Coordonnées!$V$1</f>
        <v>62032</v>
      </c>
    </row>
    <row r="2" spans="1:10" ht="16.149999999999999" customHeight="1" x14ac:dyDescent="0.2">
      <c r="A2" s="172"/>
      <c r="B2" s="173"/>
      <c r="C2" s="173"/>
      <c r="D2" s="173"/>
      <c r="E2" s="175"/>
      <c r="F2" s="175"/>
      <c r="G2" s="175"/>
      <c r="H2" s="175"/>
      <c r="I2" s="118" t="str">
        <f>Coordonnées!$U$2</f>
        <v>Exercice:</v>
      </c>
      <c r="J2" s="155">
        <f>Coordonnées!$V$2</f>
        <v>2025</v>
      </c>
    </row>
    <row r="3" spans="1:10" s="66" customFormat="1" ht="27" customHeight="1" x14ac:dyDescent="0.2">
      <c r="A3" s="75" t="str">
        <f>Coordonnées!A3</f>
        <v>Modèle officiel généré par l'application eComptes © SPW Intérieur et Action Sociale</v>
      </c>
      <c r="B3" s="63"/>
      <c r="C3" s="63"/>
      <c r="D3" s="63"/>
      <c r="E3" s="63"/>
      <c r="F3" s="64"/>
      <c r="G3" s="64"/>
      <c r="H3" s="65"/>
      <c r="I3" s="167" t="str">
        <f>Coordonnées!$U$3</f>
        <v>Version:</v>
      </c>
      <c r="J3" s="64">
        <f>Coordonnées!$V$3</f>
        <v>2</v>
      </c>
    </row>
    <row r="4" spans="1:10" ht="16.149999999999999" customHeight="1" x14ac:dyDescent="0.2">
      <c r="A4" s="17"/>
      <c r="B4" s="16"/>
      <c r="C4" s="16"/>
      <c r="D4" s="16"/>
      <c r="E4" s="261" t="s">
        <v>45</v>
      </c>
      <c r="F4" s="262"/>
      <c r="G4" s="262"/>
      <c r="H4" s="262"/>
      <c r="I4" s="262"/>
    </row>
    <row r="5" spans="1:10" ht="17.649999999999999" customHeight="1" x14ac:dyDescent="0.2">
      <c r="A5" s="15"/>
      <c r="E5" s="253" t="s">
        <v>69</v>
      </c>
      <c r="F5" s="254"/>
      <c r="G5" s="254"/>
      <c r="H5" s="254"/>
      <c r="I5" s="254"/>
    </row>
    <row r="6" spans="1:10" ht="17.649999999999999" customHeight="1" x14ac:dyDescent="0.2">
      <c r="A6" s="15"/>
      <c r="E6" s="62" t="str">
        <f>Coordonnées!$J$27</f>
        <v>Budget</v>
      </c>
      <c r="F6" s="62" t="str">
        <f>Coordonnées!$J$27</f>
        <v>Budget</v>
      </c>
      <c r="G6" s="62" t="str">
        <f>Coordonnées!$J$27</f>
        <v>Budget</v>
      </c>
      <c r="H6" s="62" t="str">
        <f>Coordonnées!$J$27</f>
        <v>Budget</v>
      </c>
      <c r="I6" s="62" t="str">
        <f>Coordonnées!$J$27</f>
        <v>Budget</v>
      </c>
    </row>
    <row r="7" spans="1:10" ht="17.649999999999999" customHeight="1" x14ac:dyDescent="0.2">
      <c r="A7" s="15"/>
      <c r="E7" s="58">
        <f>F7-1</f>
        <v>2021</v>
      </c>
      <c r="F7" s="58">
        <f>G7-1</f>
        <v>2022</v>
      </c>
      <c r="G7" s="58">
        <f>H7-1</f>
        <v>2023</v>
      </c>
      <c r="H7" s="58">
        <f>I7-1</f>
        <v>2024</v>
      </c>
      <c r="I7" s="58">
        <f>J2</f>
        <v>2025</v>
      </c>
    </row>
    <row r="8" spans="1:10" ht="30" customHeight="1" x14ac:dyDescent="0.2">
      <c r="A8" s="258" t="s">
        <v>35</v>
      </c>
      <c r="B8" s="259"/>
      <c r="C8" s="259"/>
      <c r="D8" s="260"/>
      <c r="E8" s="293">
        <v>1259648.5</v>
      </c>
      <c r="F8" s="293">
        <v>724417.61</v>
      </c>
      <c r="G8" s="293">
        <v>764757.33</v>
      </c>
      <c r="H8" s="293">
        <v>842665.25</v>
      </c>
      <c r="I8" s="293">
        <v>1237257.28</v>
      </c>
    </row>
    <row r="9" spans="1:10" ht="30" customHeight="1" x14ac:dyDescent="0.2">
      <c r="A9" s="255" t="s">
        <v>18</v>
      </c>
      <c r="B9" s="256"/>
      <c r="C9" s="256"/>
      <c r="D9" s="257"/>
      <c r="E9" s="293">
        <v>4335165.72</v>
      </c>
      <c r="F9" s="293">
        <v>6003262.9199999999</v>
      </c>
      <c r="G9" s="293">
        <v>5872480.8600000003</v>
      </c>
      <c r="H9" s="293">
        <v>6071187.4299999997</v>
      </c>
      <c r="I9" s="293">
        <v>6418732.2699999996</v>
      </c>
    </row>
    <row r="10" spans="1:10" ht="30" customHeight="1" x14ac:dyDescent="0.2">
      <c r="A10" s="255" t="s">
        <v>19</v>
      </c>
      <c r="B10" s="256"/>
      <c r="C10" s="256"/>
      <c r="D10" s="257"/>
      <c r="E10" s="293">
        <v>2165109.42</v>
      </c>
      <c r="F10" s="293">
        <v>2154257.67</v>
      </c>
      <c r="G10" s="293">
        <v>2273054.42</v>
      </c>
      <c r="H10" s="293">
        <v>2460830.16</v>
      </c>
      <c r="I10" s="293">
        <v>2711465.27</v>
      </c>
    </row>
    <row r="11" spans="1:10" ht="30" customHeight="1" x14ac:dyDescent="0.2">
      <c r="A11" s="255" t="s">
        <v>20</v>
      </c>
      <c r="B11" s="256"/>
      <c r="C11" s="256"/>
      <c r="D11" s="257"/>
      <c r="E11" s="293">
        <v>1560063.31</v>
      </c>
      <c r="F11" s="293">
        <v>1448874.13</v>
      </c>
      <c r="G11" s="293">
        <v>1688440.01</v>
      </c>
      <c r="H11" s="293">
        <v>1782930.28</v>
      </c>
      <c r="I11" s="293">
        <v>1918712.26</v>
      </c>
    </row>
    <row r="12" spans="1:10" ht="30" customHeight="1" x14ac:dyDescent="0.2">
      <c r="A12" s="255" t="s">
        <v>28</v>
      </c>
      <c r="B12" s="256"/>
      <c r="C12" s="256"/>
      <c r="D12" s="257"/>
      <c r="E12" s="293">
        <v>163999.38</v>
      </c>
      <c r="F12" s="293">
        <v>292272.95</v>
      </c>
      <c r="G12" s="293">
        <v>181758.84</v>
      </c>
      <c r="H12" s="293">
        <v>235233.54</v>
      </c>
      <c r="I12" s="293">
        <v>271698.03999999998</v>
      </c>
    </row>
    <row r="13" spans="1:10" ht="30" customHeight="1" x14ac:dyDescent="0.2">
      <c r="A13" s="255" t="s">
        <v>21</v>
      </c>
      <c r="B13" s="256"/>
      <c r="C13" s="256"/>
      <c r="D13" s="257"/>
      <c r="E13" s="293">
        <v>10388.14</v>
      </c>
      <c r="F13" s="293">
        <v>18790</v>
      </c>
      <c r="G13" s="293">
        <v>26385.15</v>
      </c>
      <c r="H13" s="293">
        <v>54155.08</v>
      </c>
      <c r="I13" s="293">
        <v>56528.19</v>
      </c>
    </row>
    <row r="14" spans="1:10" ht="30" customHeight="1" x14ac:dyDescent="0.2">
      <c r="A14" s="255" t="s">
        <v>22</v>
      </c>
      <c r="B14" s="256"/>
      <c r="C14" s="256"/>
      <c r="D14" s="257"/>
      <c r="E14" s="293">
        <v>1203398.96</v>
      </c>
      <c r="F14" s="293">
        <v>1271303.23</v>
      </c>
      <c r="G14" s="293">
        <v>1498993.93</v>
      </c>
      <c r="H14" s="293">
        <v>1479905.07</v>
      </c>
      <c r="I14" s="293">
        <v>1464363.16</v>
      </c>
    </row>
    <row r="15" spans="1:10" ht="30" customHeight="1" x14ac:dyDescent="0.2">
      <c r="A15" s="255" t="s">
        <v>23</v>
      </c>
      <c r="B15" s="256"/>
      <c r="C15" s="256"/>
      <c r="D15" s="257"/>
      <c r="E15" s="293">
        <v>1438325.88</v>
      </c>
      <c r="F15" s="293">
        <v>1573347.42</v>
      </c>
      <c r="G15" s="293">
        <v>1973557.77</v>
      </c>
      <c r="H15" s="293">
        <v>2052343.5</v>
      </c>
      <c r="I15" s="293">
        <v>2082071.44</v>
      </c>
    </row>
    <row r="16" spans="1:10" ht="30" customHeight="1" x14ac:dyDescent="0.2">
      <c r="A16" s="247" t="s">
        <v>32</v>
      </c>
      <c r="B16" s="248"/>
      <c r="C16" s="248"/>
      <c r="D16" s="249"/>
      <c r="E16" s="293">
        <v>0</v>
      </c>
      <c r="F16" s="293">
        <v>0</v>
      </c>
      <c r="G16" s="293">
        <v>0</v>
      </c>
      <c r="H16" s="293">
        <v>0</v>
      </c>
      <c r="I16" s="293">
        <v>0</v>
      </c>
    </row>
    <row r="17" spans="1:9" ht="30" customHeight="1" x14ac:dyDescent="0.2">
      <c r="A17" s="255" t="s">
        <v>31</v>
      </c>
      <c r="B17" s="256"/>
      <c r="C17" s="256"/>
      <c r="D17" s="257"/>
      <c r="E17" s="293">
        <v>106072.14</v>
      </c>
      <c r="F17" s="293">
        <v>99967.57</v>
      </c>
      <c r="G17" s="293">
        <v>91614.27</v>
      </c>
      <c r="H17" s="293">
        <v>95125.22</v>
      </c>
      <c r="I17" s="293">
        <v>133296.75</v>
      </c>
    </row>
    <row r="18" spans="1:9" ht="30" customHeight="1" x14ac:dyDescent="0.2">
      <c r="A18" s="255" t="s">
        <v>24</v>
      </c>
      <c r="B18" s="256"/>
      <c r="C18" s="256"/>
      <c r="D18" s="257"/>
      <c r="E18" s="293">
        <v>2525976.5299999998</v>
      </c>
      <c r="F18" s="293">
        <v>2575976.2400000002</v>
      </c>
      <c r="G18" s="293">
        <v>2667775.67</v>
      </c>
      <c r="H18" s="293">
        <v>3057407.93</v>
      </c>
      <c r="I18" s="293">
        <v>3758956.13</v>
      </c>
    </row>
    <row r="19" spans="1:9" ht="30" customHeight="1" x14ac:dyDescent="0.2">
      <c r="A19" s="247" t="s">
        <v>25</v>
      </c>
      <c r="B19" s="248"/>
      <c r="C19" s="248"/>
      <c r="D19" s="249"/>
      <c r="E19" s="293">
        <v>1632383.6</v>
      </c>
      <c r="F19" s="293">
        <v>1738808.06</v>
      </c>
      <c r="G19" s="293">
        <v>1774399.15</v>
      </c>
      <c r="H19" s="293">
        <v>1962637.38</v>
      </c>
      <c r="I19" s="293">
        <v>1922199.73</v>
      </c>
    </row>
    <row r="20" spans="1:9" ht="30" customHeight="1" x14ac:dyDescent="0.2">
      <c r="A20" s="255" t="s">
        <v>26</v>
      </c>
      <c r="B20" s="256"/>
      <c r="C20" s="256"/>
      <c r="D20" s="257"/>
      <c r="E20" s="293">
        <v>283561.90999999997</v>
      </c>
      <c r="F20" s="293">
        <v>255436.97</v>
      </c>
      <c r="G20" s="293">
        <v>417634.37</v>
      </c>
      <c r="H20" s="293">
        <v>392788.18</v>
      </c>
      <c r="I20" s="293">
        <v>179910.9</v>
      </c>
    </row>
    <row r="21" spans="1:9" ht="30" customHeight="1" x14ac:dyDescent="0.2">
      <c r="A21" s="250" t="s">
        <v>27</v>
      </c>
      <c r="B21" s="251"/>
      <c r="C21" s="251"/>
      <c r="D21" s="252"/>
      <c r="E21" s="293">
        <v>374974.18</v>
      </c>
      <c r="F21" s="293">
        <v>475031.73</v>
      </c>
      <c r="G21" s="293">
        <v>459335.86</v>
      </c>
      <c r="H21" s="293">
        <v>518835.26</v>
      </c>
      <c r="I21" s="293">
        <v>503584.65</v>
      </c>
    </row>
  </sheetData>
  <mergeCells count="18">
    <mergeCell ref="E4:I4"/>
    <mergeCell ref="E1:H2"/>
    <mergeCell ref="A1:D2"/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8:D8"/>
    <mergeCell ref="A9:D9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1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0" t="str">
        <f>Coordonnées!A1</f>
        <v>Synthèse du Budget</v>
      </c>
      <c r="B1" s="171"/>
      <c r="C1" s="171"/>
      <c r="D1" s="171"/>
      <c r="E1" s="174" t="str">
        <f>Coordonnées!G1</f>
        <v>Administration communale d'Esneux</v>
      </c>
      <c r="F1" s="174"/>
      <c r="G1" s="174"/>
      <c r="H1" s="174"/>
      <c r="I1" s="117" t="str">
        <f>Coordonnées!$U$1</f>
        <v>Code INS</v>
      </c>
      <c r="J1" s="154">
        <f>Coordonnées!$V$1</f>
        <v>62032</v>
      </c>
    </row>
    <row r="2" spans="1:10" ht="16.149999999999999" customHeight="1" x14ac:dyDescent="0.2">
      <c r="A2" s="172"/>
      <c r="B2" s="173"/>
      <c r="C2" s="173"/>
      <c r="D2" s="173"/>
      <c r="E2" s="175"/>
      <c r="F2" s="175"/>
      <c r="G2" s="175"/>
      <c r="H2" s="175"/>
      <c r="I2" s="118" t="str">
        <f>Coordonnées!$U$2</f>
        <v>Exercice:</v>
      </c>
      <c r="J2" s="155">
        <f>Coordonnées!$V$2</f>
        <v>2025</v>
      </c>
    </row>
    <row r="3" spans="1:10" s="66" customFormat="1" ht="27" customHeight="1" x14ac:dyDescent="0.2">
      <c r="A3" s="75" t="str">
        <f>Coordonnées!A3</f>
        <v>Modèle officiel généré par l'application eComptes © SPW Intérieur et Action Sociale</v>
      </c>
      <c r="B3" s="63"/>
      <c r="C3" s="63"/>
      <c r="D3" s="63"/>
      <c r="E3" s="63"/>
      <c r="F3" s="64"/>
      <c r="G3" s="64"/>
      <c r="H3" s="65"/>
      <c r="I3" s="167" t="str">
        <f>Coordonnées!$U$3</f>
        <v>Version:</v>
      </c>
      <c r="J3" s="67">
        <f>Coordonnées!$V$3</f>
        <v>2</v>
      </c>
    </row>
    <row r="4" spans="1:10" ht="16.149999999999999" customHeight="1" x14ac:dyDescent="0.2">
      <c r="A4" s="17"/>
      <c r="B4" s="16"/>
      <c r="C4" s="16"/>
      <c r="D4" s="16"/>
      <c r="E4" s="261" t="s">
        <v>45</v>
      </c>
      <c r="F4" s="262"/>
      <c r="G4" s="262"/>
      <c r="H4" s="262"/>
      <c r="I4" s="262"/>
    </row>
    <row r="5" spans="1:10" ht="17.649999999999999" customHeight="1" x14ac:dyDescent="0.2">
      <c r="A5" s="15"/>
      <c r="E5" s="263" t="s">
        <v>70</v>
      </c>
      <c r="F5" s="264"/>
      <c r="G5" s="264"/>
      <c r="H5" s="264"/>
      <c r="I5" s="264"/>
    </row>
    <row r="6" spans="1:10" ht="17.649999999999999" customHeight="1" x14ac:dyDescent="0.2">
      <c r="A6" s="15"/>
      <c r="E6" s="62" t="str">
        <f>Coordonnées!$J$27</f>
        <v>Budget</v>
      </c>
      <c r="F6" s="62" t="str">
        <f>Coordonnées!$J$27</f>
        <v>Budget</v>
      </c>
      <c r="G6" s="62" t="str">
        <f>Coordonnées!$J$27</f>
        <v>Budget</v>
      </c>
      <c r="H6" s="62" t="str">
        <f>Coordonnées!$J$27</f>
        <v>Budget</v>
      </c>
      <c r="I6" s="62" t="str">
        <f>Coordonnées!$J$27</f>
        <v>Budget</v>
      </c>
    </row>
    <row r="7" spans="1:10" ht="17.649999999999999" customHeight="1" x14ac:dyDescent="0.2">
      <c r="A7" s="15"/>
      <c r="E7" s="58">
        <f>F7-1</f>
        <v>2021</v>
      </c>
      <c r="F7" s="58">
        <f>G7-1</f>
        <v>2022</v>
      </c>
      <c r="G7" s="58">
        <f>H7-1</f>
        <v>2023</v>
      </c>
      <c r="H7" s="58">
        <f>I7-1</f>
        <v>2024</v>
      </c>
      <c r="I7" s="58">
        <f>J2</f>
        <v>2025</v>
      </c>
    </row>
    <row r="8" spans="1:10" ht="30" customHeight="1" x14ac:dyDescent="0.2">
      <c r="A8" s="258" t="s">
        <v>35</v>
      </c>
      <c r="B8" s="259"/>
      <c r="C8" s="259"/>
      <c r="D8" s="260"/>
      <c r="E8" s="293">
        <v>14889607.17</v>
      </c>
      <c r="F8" s="293">
        <v>17521964.800000001</v>
      </c>
      <c r="G8" s="293">
        <v>17828100.280000001</v>
      </c>
      <c r="H8" s="293">
        <v>18607943.260000002</v>
      </c>
      <c r="I8" s="293">
        <v>19233450.789999999</v>
      </c>
    </row>
    <row r="9" spans="1:10" ht="30" customHeight="1" x14ac:dyDescent="0.2">
      <c r="A9" s="255" t="s">
        <v>18</v>
      </c>
      <c r="B9" s="256"/>
      <c r="C9" s="256"/>
      <c r="D9" s="257"/>
      <c r="E9" s="293">
        <v>551863.32999999996</v>
      </c>
      <c r="F9" s="293">
        <v>1076431.75</v>
      </c>
      <c r="G9" s="293">
        <v>471373.6</v>
      </c>
      <c r="H9" s="293">
        <v>378364.58</v>
      </c>
      <c r="I9" s="293">
        <v>721057.01</v>
      </c>
    </row>
    <row r="10" spans="1:10" ht="30" customHeight="1" x14ac:dyDescent="0.2">
      <c r="A10" s="255" t="s">
        <v>19</v>
      </c>
      <c r="B10" s="256"/>
      <c r="C10" s="256"/>
      <c r="D10" s="257"/>
      <c r="E10" s="293">
        <v>350000</v>
      </c>
      <c r="F10" s="293">
        <v>0</v>
      </c>
      <c r="G10" s="293">
        <v>0</v>
      </c>
      <c r="H10" s="293">
        <v>190000</v>
      </c>
      <c r="I10" s="293">
        <v>290000</v>
      </c>
    </row>
    <row r="11" spans="1:10" ht="30" customHeight="1" x14ac:dyDescent="0.2">
      <c r="A11" s="255" t="s">
        <v>20</v>
      </c>
      <c r="B11" s="256"/>
      <c r="C11" s="256"/>
      <c r="D11" s="257"/>
      <c r="E11" s="293">
        <v>68373.88</v>
      </c>
      <c r="F11" s="293">
        <v>31163.14</v>
      </c>
      <c r="G11" s="293">
        <v>34509.21</v>
      </c>
      <c r="H11" s="293">
        <v>43872.13</v>
      </c>
      <c r="I11" s="293">
        <v>42536.74</v>
      </c>
    </row>
    <row r="12" spans="1:10" ht="30" customHeight="1" x14ac:dyDescent="0.2">
      <c r="A12" s="255" t="s">
        <v>28</v>
      </c>
      <c r="B12" s="256"/>
      <c r="C12" s="256"/>
      <c r="D12" s="257"/>
      <c r="E12" s="293">
        <v>383446.52</v>
      </c>
      <c r="F12" s="293">
        <v>297056.43</v>
      </c>
      <c r="G12" s="293">
        <v>294477</v>
      </c>
      <c r="H12" s="293">
        <v>438509.68</v>
      </c>
      <c r="I12" s="293">
        <v>455572.68</v>
      </c>
    </row>
    <row r="13" spans="1:10" ht="30" customHeight="1" x14ac:dyDescent="0.2">
      <c r="A13" s="255" t="s">
        <v>21</v>
      </c>
      <c r="B13" s="256"/>
      <c r="C13" s="256"/>
      <c r="D13" s="257"/>
      <c r="E13" s="293">
        <v>37920.28</v>
      </c>
      <c r="F13" s="293">
        <v>42700</v>
      </c>
      <c r="G13" s="293">
        <v>46648.639999999999</v>
      </c>
      <c r="H13" s="293">
        <v>91992</v>
      </c>
      <c r="I13" s="293">
        <v>92900</v>
      </c>
    </row>
    <row r="14" spans="1:10" ht="30" customHeight="1" x14ac:dyDescent="0.2">
      <c r="A14" s="255" t="s">
        <v>22</v>
      </c>
      <c r="B14" s="256"/>
      <c r="C14" s="256"/>
      <c r="D14" s="257"/>
      <c r="E14" s="293">
        <v>314028.18</v>
      </c>
      <c r="F14" s="293">
        <v>322900</v>
      </c>
      <c r="G14" s="293">
        <v>322900</v>
      </c>
      <c r="H14" s="293">
        <v>348012.6</v>
      </c>
      <c r="I14" s="293">
        <v>395420.6</v>
      </c>
    </row>
    <row r="15" spans="1:10" ht="30" customHeight="1" x14ac:dyDescent="0.2">
      <c r="A15" s="255" t="s">
        <v>23</v>
      </c>
      <c r="B15" s="256"/>
      <c r="C15" s="256"/>
      <c r="D15" s="257"/>
      <c r="E15" s="293">
        <v>354303.44</v>
      </c>
      <c r="F15" s="293">
        <v>39752.75</v>
      </c>
      <c r="G15" s="293">
        <v>73524.399999999994</v>
      </c>
      <c r="H15" s="293">
        <v>107097.56</v>
      </c>
      <c r="I15" s="293">
        <v>144270.84</v>
      </c>
    </row>
    <row r="16" spans="1:10" ht="30" customHeight="1" x14ac:dyDescent="0.2">
      <c r="A16" s="247" t="s">
        <v>32</v>
      </c>
      <c r="B16" s="248"/>
      <c r="C16" s="248"/>
      <c r="D16" s="249"/>
      <c r="E16" s="293">
        <v>0</v>
      </c>
      <c r="F16" s="293">
        <v>0</v>
      </c>
      <c r="G16" s="293">
        <v>0</v>
      </c>
      <c r="H16" s="293">
        <v>0</v>
      </c>
      <c r="I16" s="293">
        <v>0</v>
      </c>
    </row>
    <row r="17" spans="1:9" ht="30" customHeight="1" x14ac:dyDescent="0.2">
      <c r="A17" s="255" t="s">
        <v>31</v>
      </c>
      <c r="B17" s="256"/>
      <c r="C17" s="256"/>
      <c r="D17" s="257"/>
      <c r="E17" s="293">
        <v>0</v>
      </c>
      <c r="F17" s="293">
        <v>0</v>
      </c>
      <c r="G17" s="293">
        <v>0</v>
      </c>
      <c r="H17" s="293">
        <v>0</v>
      </c>
      <c r="I17" s="293">
        <v>0</v>
      </c>
    </row>
    <row r="18" spans="1:9" ht="30" customHeight="1" x14ac:dyDescent="0.2">
      <c r="A18" s="255" t="s">
        <v>24</v>
      </c>
      <c r="B18" s="256"/>
      <c r="C18" s="256"/>
      <c r="D18" s="257"/>
      <c r="E18" s="293">
        <v>336737.42</v>
      </c>
      <c r="F18" s="293">
        <v>211845.45</v>
      </c>
      <c r="G18" s="293">
        <v>218697.88</v>
      </c>
      <c r="H18" s="293">
        <v>540137.16</v>
      </c>
      <c r="I18" s="293">
        <v>1074704.83</v>
      </c>
    </row>
    <row r="19" spans="1:9" ht="30" customHeight="1" x14ac:dyDescent="0.2">
      <c r="A19" s="247" t="s">
        <v>25</v>
      </c>
      <c r="B19" s="248"/>
      <c r="C19" s="248"/>
      <c r="D19" s="249"/>
      <c r="E19" s="293">
        <v>260274.33</v>
      </c>
      <c r="F19" s="293">
        <v>115728.24</v>
      </c>
      <c r="G19" s="293">
        <v>117503.38</v>
      </c>
      <c r="H19" s="293">
        <v>44685.4</v>
      </c>
      <c r="I19" s="293">
        <v>99891.67</v>
      </c>
    </row>
    <row r="20" spans="1:9" ht="30" customHeight="1" x14ac:dyDescent="0.2">
      <c r="A20" s="255" t="s">
        <v>26</v>
      </c>
      <c r="B20" s="256"/>
      <c r="C20" s="256"/>
      <c r="D20" s="257"/>
      <c r="E20" s="293">
        <v>212155.9</v>
      </c>
      <c r="F20" s="293">
        <v>100629.4</v>
      </c>
      <c r="G20" s="293">
        <v>295319.40000000002</v>
      </c>
      <c r="H20" s="293">
        <v>295519.40000000002</v>
      </c>
      <c r="I20" s="293">
        <v>85700</v>
      </c>
    </row>
    <row r="21" spans="1:9" ht="30" customHeight="1" x14ac:dyDescent="0.2">
      <c r="A21" s="250" t="s">
        <v>27</v>
      </c>
      <c r="B21" s="251"/>
      <c r="C21" s="251"/>
      <c r="D21" s="252"/>
      <c r="E21" s="293">
        <v>73882.83</v>
      </c>
      <c r="F21" s="293">
        <v>102500</v>
      </c>
      <c r="G21" s="293">
        <v>37500</v>
      </c>
      <c r="H21" s="293">
        <v>37500</v>
      </c>
      <c r="I21" s="293">
        <v>37500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2"/>
  <dimension ref="A1:J21"/>
  <sheetViews>
    <sheetView tabSelected="1"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0" t="str">
        <f>Coordonnées!A1</f>
        <v>Synthèse du Budget</v>
      </c>
      <c r="B1" s="171"/>
      <c r="C1" s="171"/>
      <c r="D1" s="171"/>
      <c r="E1" s="174" t="str">
        <f>Coordonnées!G1</f>
        <v>Administration communale d'Esneux</v>
      </c>
      <c r="F1" s="174"/>
      <c r="G1" s="174"/>
      <c r="H1" s="174"/>
      <c r="I1" s="117" t="str">
        <f>Coordonnées!$U$1</f>
        <v>Code INS</v>
      </c>
      <c r="J1" s="154">
        <f>Coordonnées!$V$1</f>
        <v>62032</v>
      </c>
    </row>
    <row r="2" spans="1:10" ht="16.149999999999999" customHeight="1" x14ac:dyDescent="0.2">
      <c r="A2" s="172"/>
      <c r="B2" s="173"/>
      <c r="C2" s="173"/>
      <c r="D2" s="173"/>
      <c r="E2" s="175"/>
      <c r="F2" s="175"/>
      <c r="G2" s="175"/>
      <c r="H2" s="175"/>
      <c r="I2" s="118" t="str">
        <f>Coordonnées!$U$2</f>
        <v>Exercice:</v>
      </c>
      <c r="J2" s="155">
        <f>Coordonnées!$V$2</f>
        <v>2025</v>
      </c>
    </row>
    <row r="3" spans="1:10" s="66" customFormat="1" ht="27" customHeight="1" x14ac:dyDescent="0.2">
      <c r="A3" s="75" t="str">
        <f>Coordonnées!A3</f>
        <v>Modèle officiel généré par l'application eComptes © SPW Intérieur et Action Sociale</v>
      </c>
      <c r="B3" s="63"/>
      <c r="C3" s="63"/>
      <c r="D3" s="63"/>
      <c r="E3" s="63"/>
      <c r="F3" s="64"/>
      <c r="G3" s="64"/>
      <c r="I3" s="167" t="str">
        <f>Coordonnées!$U$3</f>
        <v>Version:</v>
      </c>
      <c r="J3" s="67">
        <f>Coordonnées!$V$3</f>
        <v>2</v>
      </c>
    </row>
    <row r="4" spans="1:10" ht="16.149999999999999" customHeight="1" x14ac:dyDescent="0.2">
      <c r="A4" s="17"/>
      <c r="B4" s="16"/>
      <c r="C4" s="16"/>
      <c r="D4" s="16"/>
      <c r="E4" s="261" t="s">
        <v>45</v>
      </c>
      <c r="F4" s="262"/>
      <c r="G4" s="262"/>
      <c r="H4" s="262"/>
      <c r="I4" s="262"/>
    </row>
    <row r="5" spans="1:10" ht="17.649999999999999" customHeight="1" x14ac:dyDescent="0.2">
      <c r="A5" s="15"/>
      <c r="E5" s="265" t="s">
        <v>71</v>
      </c>
      <c r="F5" s="266"/>
      <c r="G5" s="266"/>
      <c r="H5" s="266"/>
      <c r="I5" s="266"/>
    </row>
    <row r="6" spans="1:10" ht="17.649999999999999" customHeight="1" x14ac:dyDescent="0.2">
      <c r="A6" s="15"/>
      <c r="E6" s="62" t="str">
        <f>Coordonnées!$J$27</f>
        <v>Budget</v>
      </c>
      <c r="F6" s="62" t="str">
        <f>Coordonnées!$J$27</f>
        <v>Budget</v>
      </c>
      <c r="G6" s="62" t="str">
        <f>Coordonnées!$J$27</f>
        <v>Budget</v>
      </c>
      <c r="H6" s="62" t="str">
        <f>Coordonnées!$J$27</f>
        <v>Budget</v>
      </c>
      <c r="I6" s="62" t="str">
        <f>Coordonnées!$J$27</f>
        <v>Budget</v>
      </c>
    </row>
    <row r="7" spans="1:10" ht="17.649999999999999" customHeight="1" x14ac:dyDescent="0.2">
      <c r="A7" s="15"/>
      <c r="E7" s="58">
        <f>F7-1</f>
        <v>2021</v>
      </c>
      <c r="F7" s="58">
        <f>G7-1</f>
        <v>2022</v>
      </c>
      <c r="G7" s="58">
        <f>H7-1</f>
        <v>2023</v>
      </c>
      <c r="H7" s="58">
        <f>I7-1</f>
        <v>2024</v>
      </c>
      <c r="I7" s="58">
        <f>J2</f>
        <v>2025</v>
      </c>
    </row>
    <row r="8" spans="1:10" ht="30" customHeight="1" x14ac:dyDescent="0.2">
      <c r="A8" s="258" t="s">
        <v>35</v>
      </c>
      <c r="B8" s="259"/>
      <c r="C8" s="259"/>
      <c r="D8" s="260"/>
      <c r="E8" s="293">
        <v>0</v>
      </c>
      <c r="F8" s="293">
        <v>602500</v>
      </c>
      <c r="G8" s="293">
        <v>0</v>
      </c>
      <c r="H8" s="293">
        <v>0</v>
      </c>
      <c r="I8" s="293">
        <v>0</v>
      </c>
    </row>
    <row r="9" spans="1:10" ht="30" customHeight="1" x14ac:dyDescent="0.2">
      <c r="A9" s="255" t="s">
        <v>18</v>
      </c>
      <c r="B9" s="256"/>
      <c r="C9" s="256"/>
      <c r="D9" s="257"/>
      <c r="E9" s="293">
        <v>606250</v>
      </c>
      <c r="F9" s="293">
        <v>2587010.2799999998</v>
      </c>
      <c r="G9" s="293">
        <v>8141993.9699999997</v>
      </c>
      <c r="H9" s="293">
        <v>15018388</v>
      </c>
      <c r="I9" s="293">
        <v>8638358.1899999995</v>
      </c>
    </row>
    <row r="10" spans="1:10" ht="30" customHeight="1" x14ac:dyDescent="0.2">
      <c r="A10" s="255" t="s">
        <v>19</v>
      </c>
      <c r="B10" s="256"/>
      <c r="C10" s="256"/>
      <c r="D10" s="257"/>
      <c r="E10" s="293">
        <v>58707.56</v>
      </c>
      <c r="F10" s="293">
        <v>58707.56</v>
      </c>
      <c r="G10" s="293">
        <v>75606.91</v>
      </c>
      <c r="H10" s="293">
        <v>75606.91</v>
      </c>
      <c r="I10" s="293">
        <v>57606.91</v>
      </c>
    </row>
    <row r="11" spans="1:10" ht="30" customHeight="1" x14ac:dyDescent="0.2">
      <c r="A11" s="255" t="s">
        <v>20</v>
      </c>
      <c r="B11" s="256"/>
      <c r="C11" s="256"/>
      <c r="D11" s="257"/>
      <c r="E11" s="293">
        <v>1613500</v>
      </c>
      <c r="F11" s="293">
        <v>3545000</v>
      </c>
      <c r="G11" s="293">
        <v>5673832.5099999998</v>
      </c>
      <c r="H11" s="293">
        <v>2276353.37</v>
      </c>
      <c r="I11" s="293">
        <v>1059200</v>
      </c>
    </row>
    <row r="12" spans="1:10" ht="30" customHeight="1" x14ac:dyDescent="0.2">
      <c r="A12" s="255" t="s">
        <v>28</v>
      </c>
      <c r="B12" s="256"/>
      <c r="C12" s="256"/>
      <c r="D12" s="257"/>
      <c r="E12" s="293">
        <v>13625</v>
      </c>
      <c r="F12" s="293">
        <v>73000</v>
      </c>
      <c r="G12" s="293">
        <v>370500</v>
      </c>
      <c r="H12" s="293">
        <v>398650</v>
      </c>
      <c r="I12" s="293">
        <v>81500</v>
      </c>
    </row>
    <row r="13" spans="1:10" ht="30" customHeight="1" x14ac:dyDescent="0.2">
      <c r="A13" s="255" t="s">
        <v>21</v>
      </c>
      <c r="B13" s="256"/>
      <c r="C13" s="256"/>
      <c r="D13" s="257"/>
      <c r="E13" s="293">
        <v>62000</v>
      </c>
      <c r="F13" s="293">
        <v>2000</v>
      </c>
      <c r="G13" s="293">
        <v>4000</v>
      </c>
      <c r="H13" s="293">
        <v>5000</v>
      </c>
      <c r="I13" s="293">
        <v>0</v>
      </c>
    </row>
    <row r="14" spans="1:10" ht="30" customHeight="1" x14ac:dyDescent="0.2">
      <c r="A14" s="255" t="s">
        <v>22</v>
      </c>
      <c r="B14" s="256"/>
      <c r="C14" s="256"/>
      <c r="D14" s="257"/>
      <c r="E14" s="293">
        <v>578825</v>
      </c>
      <c r="F14" s="293">
        <v>677600</v>
      </c>
      <c r="G14" s="293">
        <v>419250</v>
      </c>
      <c r="H14" s="293">
        <v>1194475</v>
      </c>
      <c r="I14" s="293">
        <v>384550</v>
      </c>
    </row>
    <row r="15" spans="1:10" ht="30" customHeight="1" x14ac:dyDescent="0.2">
      <c r="A15" s="255" t="s">
        <v>23</v>
      </c>
      <c r="B15" s="256"/>
      <c r="C15" s="256"/>
      <c r="D15" s="257"/>
      <c r="E15" s="293">
        <v>464000</v>
      </c>
      <c r="F15" s="293">
        <v>879500</v>
      </c>
      <c r="G15" s="293">
        <v>4316031</v>
      </c>
      <c r="H15" s="293">
        <v>6646162</v>
      </c>
      <c r="I15" s="293">
        <v>1811400</v>
      </c>
    </row>
    <row r="16" spans="1:10" ht="30" customHeight="1" x14ac:dyDescent="0.2">
      <c r="A16" s="247" t="s">
        <v>32</v>
      </c>
      <c r="B16" s="248"/>
      <c r="C16" s="248"/>
      <c r="D16" s="249"/>
      <c r="E16" s="293">
        <v>0</v>
      </c>
      <c r="F16" s="293">
        <v>0</v>
      </c>
      <c r="G16" s="293">
        <v>0</v>
      </c>
      <c r="H16" s="293">
        <v>0</v>
      </c>
      <c r="I16" s="293">
        <v>0</v>
      </c>
    </row>
    <row r="17" spans="1:9" ht="30" customHeight="1" x14ac:dyDescent="0.2">
      <c r="A17" s="255" t="s">
        <v>31</v>
      </c>
      <c r="B17" s="256"/>
      <c r="C17" s="256"/>
      <c r="D17" s="257"/>
      <c r="E17" s="293">
        <v>6000</v>
      </c>
      <c r="F17" s="293">
        <v>138000</v>
      </c>
      <c r="G17" s="293">
        <v>13602.77</v>
      </c>
      <c r="H17" s="293">
        <v>82000</v>
      </c>
      <c r="I17" s="293">
        <v>252425.5</v>
      </c>
    </row>
    <row r="18" spans="1:9" ht="30" customHeight="1" x14ac:dyDescent="0.2">
      <c r="A18" s="255" t="s">
        <v>24</v>
      </c>
      <c r="B18" s="256"/>
      <c r="C18" s="256"/>
      <c r="D18" s="257"/>
      <c r="E18" s="293">
        <v>8400</v>
      </c>
      <c r="F18" s="293">
        <v>45000</v>
      </c>
      <c r="G18" s="293">
        <v>337500</v>
      </c>
      <c r="H18" s="293">
        <v>2758859.76</v>
      </c>
      <c r="I18" s="293">
        <v>684891.78</v>
      </c>
    </row>
    <row r="19" spans="1:9" ht="30" customHeight="1" x14ac:dyDescent="0.2">
      <c r="A19" s="247" t="s">
        <v>25</v>
      </c>
      <c r="B19" s="248"/>
      <c r="C19" s="248"/>
      <c r="D19" s="249"/>
      <c r="E19" s="293">
        <v>554500</v>
      </c>
      <c r="F19" s="293">
        <v>277000</v>
      </c>
      <c r="G19" s="293">
        <v>51000</v>
      </c>
      <c r="H19" s="293">
        <v>243012.52</v>
      </c>
      <c r="I19" s="293">
        <v>108800</v>
      </c>
    </row>
    <row r="20" spans="1:9" ht="30" customHeight="1" x14ac:dyDescent="0.2">
      <c r="A20" s="255" t="s">
        <v>26</v>
      </c>
      <c r="B20" s="256"/>
      <c r="C20" s="256"/>
      <c r="D20" s="257"/>
      <c r="E20" s="293">
        <v>10000</v>
      </c>
      <c r="F20" s="293">
        <v>25000</v>
      </c>
      <c r="G20" s="293">
        <v>0</v>
      </c>
      <c r="H20" s="293">
        <v>0</v>
      </c>
      <c r="I20" s="293">
        <v>0</v>
      </c>
    </row>
    <row r="21" spans="1:9" ht="30" customHeight="1" x14ac:dyDescent="0.2">
      <c r="A21" s="250" t="s">
        <v>27</v>
      </c>
      <c r="B21" s="251"/>
      <c r="C21" s="251"/>
      <c r="D21" s="252"/>
      <c r="E21" s="293">
        <v>164000</v>
      </c>
      <c r="F21" s="293">
        <v>195000</v>
      </c>
      <c r="G21" s="293">
        <v>37000</v>
      </c>
      <c r="H21" s="293">
        <v>60000</v>
      </c>
      <c r="I21" s="293">
        <v>16200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23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0" t="str">
        <f>Coordonnées!A1</f>
        <v>Synthèse du Budget</v>
      </c>
      <c r="B1" s="171"/>
      <c r="C1" s="171"/>
      <c r="D1" s="171"/>
      <c r="E1" s="174" t="str">
        <f>Coordonnées!G1</f>
        <v>Administration communale d'Esneux</v>
      </c>
      <c r="F1" s="174"/>
      <c r="G1" s="174"/>
      <c r="H1" s="174"/>
      <c r="I1" s="117" t="str">
        <f>Coordonnées!$U$1</f>
        <v>Code INS</v>
      </c>
      <c r="J1" s="154">
        <f>Coordonnées!$V$1</f>
        <v>62032</v>
      </c>
    </row>
    <row r="2" spans="1:10" ht="16.149999999999999" customHeight="1" x14ac:dyDescent="0.2">
      <c r="A2" s="172"/>
      <c r="B2" s="173"/>
      <c r="C2" s="173"/>
      <c r="D2" s="173"/>
      <c r="E2" s="175"/>
      <c r="F2" s="175"/>
      <c r="G2" s="175"/>
      <c r="H2" s="175"/>
      <c r="I2" s="118" t="str">
        <f>Coordonnées!$U$2</f>
        <v>Exercice:</v>
      </c>
      <c r="J2" s="155">
        <f>Coordonnées!$V$2</f>
        <v>2025</v>
      </c>
    </row>
    <row r="3" spans="1:10" s="66" customFormat="1" ht="27" customHeight="1" x14ac:dyDescent="0.2">
      <c r="A3" s="75" t="str">
        <f>Coordonnées!A3</f>
        <v>Modèle officiel généré par l'application eComptes © SPW Intérieur et Action Sociale</v>
      </c>
      <c r="B3" s="63"/>
      <c r="C3" s="63"/>
      <c r="D3" s="63"/>
      <c r="E3" s="63"/>
      <c r="F3" s="64"/>
      <c r="G3" s="64"/>
      <c r="H3" s="65"/>
      <c r="I3" s="167" t="str">
        <f>Coordonnées!$U$3</f>
        <v>Version:</v>
      </c>
      <c r="J3" s="67">
        <f>Coordonnées!$V$3</f>
        <v>2</v>
      </c>
    </row>
    <row r="4" spans="1:10" ht="16.149999999999999" customHeight="1" x14ac:dyDescent="0.2">
      <c r="A4" s="17"/>
      <c r="B4" s="16"/>
      <c r="C4" s="16"/>
      <c r="D4" s="16"/>
      <c r="E4" s="261" t="s">
        <v>45</v>
      </c>
      <c r="F4" s="262"/>
      <c r="G4" s="262"/>
      <c r="H4" s="262"/>
      <c r="I4" s="262"/>
    </row>
    <row r="5" spans="1:10" ht="17.649999999999999" customHeight="1" x14ac:dyDescent="0.2">
      <c r="A5" s="15"/>
      <c r="E5" s="267" t="s">
        <v>72</v>
      </c>
      <c r="F5" s="268"/>
      <c r="G5" s="268"/>
      <c r="H5" s="268"/>
      <c r="I5" s="268"/>
    </row>
    <row r="6" spans="1:10" ht="17.649999999999999" customHeight="1" x14ac:dyDescent="0.2">
      <c r="A6" s="15"/>
      <c r="E6" s="62" t="str">
        <f>Coordonnées!$J$27</f>
        <v>Budget</v>
      </c>
      <c r="F6" s="62" t="str">
        <f>Coordonnées!$J$27</f>
        <v>Budget</v>
      </c>
      <c r="G6" s="62" t="str">
        <f>Coordonnées!$J$27</f>
        <v>Budget</v>
      </c>
      <c r="H6" s="62" t="str">
        <f>Coordonnées!$J$27</f>
        <v>Budget</v>
      </c>
      <c r="I6" s="62" t="str">
        <f>Coordonnées!$J$27</f>
        <v>Budget</v>
      </c>
    </row>
    <row r="7" spans="1:10" ht="17.649999999999999" customHeight="1" x14ac:dyDescent="0.2">
      <c r="A7" s="15"/>
      <c r="E7" s="58">
        <f>F7-1</f>
        <v>2021</v>
      </c>
      <c r="F7" s="58">
        <f>G7-1</f>
        <v>2022</v>
      </c>
      <c r="G7" s="58">
        <f>H7-1</f>
        <v>2023</v>
      </c>
      <c r="H7" s="58">
        <f>I7-1</f>
        <v>2024</v>
      </c>
      <c r="I7" s="58">
        <f>J2</f>
        <v>2025</v>
      </c>
    </row>
    <row r="8" spans="1:10" ht="30" customHeight="1" x14ac:dyDescent="0.2">
      <c r="A8" s="258" t="s">
        <v>35</v>
      </c>
      <c r="B8" s="259"/>
      <c r="C8" s="259"/>
      <c r="D8" s="260"/>
      <c r="E8" s="293">
        <v>1181709.6499999999</v>
      </c>
      <c r="F8" s="293">
        <v>2193100</v>
      </c>
      <c r="G8" s="293">
        <v>5347257.7699999996</v>
      </c>
      <c r="H8" s="293">
        <v>10767776.42</v>
      </c>
      <c r="I8" s="293">
        <v>7112791.6299999999</v>
      </c>
    </row>
    <row r="9" spans="1:10" ht="30" customHeight="1" x14ac:dyDescent="0.2">
      <c r="A9" s="255" t="s">
        <v>18</v>
      </c>
      <c r="B9" s="256"/>
      <c r="C9" s="256"/>
      <c r="D9" s="257"/>
      <c r="E9" s="293">
        <v>448750</v>
      </c>
      <c r="F9" s="293">
        <v>1950010.28</v>
      </c>
      <c r="G9" s="293">
        <v>3212216.2</v>
      </c>
      <c r="H9" s="293">
        <v>5416643.5700000003</v>
      </c>
      <c r="I9" s="293">
        <v>1800365.25</v>
      </c>
    </row>
    <row r="10" spans="1:10" ht="30" customHeight="1" x14ac:dyDescent="0.2">
      <c r="A10" s="255" t="s">
        <v>19</v>
      </c>
      <c r="B10" s="256"/>
      <c r="C10" s="256"/>
      <c r="D10" s="257"/>
      <c r="E10" s="293">
        <v>58707.56</v>
      </c>
      <c r="F10" s="293">
        <v>58707.56</v>
      </c>
      <c r="G10" s="293">
        <v>75606.91</v>
      </c>
      <c r="H10" s="293">
        <v>0</v>
      </c>
      <c r="I10" s="293">
        <v>0</v>
      </c>
    </row>
    <row r="11" spans="1:10" ht="30" customHeight="1" x14ac:dyDescent="0.2">
      <c r="A11" s="255" t="s">
        <v>20</v>
      </c>
      <c r="B11" s="256"/>
      <c r="C11" s="256"/>
      <c r="D11" s="257"/>
      <c r="E11" s="293">
        <v>1013440.35</v>
      </c>
      <c r="F11" s="293">
        <v>3010000</v>
      </c>
      <c r="G11" s="293">
        <v>5337852.51</v>
      </c>
      <c r="H11" s="293">
        <v>1423088.29</v>
      </c>
      <c r="I11" s="293">
        <v>998700</v>
      </c>
    </row>
    <row r="12" spans="1:10" ht="30" customHeight="1" x14ac:dyDescent="0.2">
      <c r="A12" s="255" t="s">
        <v>28</v>
      </c>
      <c r="B12" s="256"/>
      <c r="C12" s="256"/>
      <c r="D12" s="257"/>
      <c r="E12" s="293">
        <v>0</v>
      </c>
      <c r="F12" s="293">
        <v>0</v>
      </c>
      <c r="G12" s="293">
        <v>370500</v>
      </c>
      <c r="H12" s="293">
        <v>370000</v>
      </c>
      <c r="I12" s="293">
        <v>45500</v>
      </c>
    </row>
    <row r="13" spans="1:10" ht="30" customHeight="1" x14ac:dyDescent="0.2">
      <c r="A13" s="255" t="s">
        <v>21</v>
      </c>
      <c r="B13" s="256"/>
      <c r="C13" s="256"/>
      <c r="D13" s="257"/>
      <c r="E13" s="293">
        <v>55000</v>
      </c>
      <c r="F13" s="293">
        <v>0</v>
      </c>
      <c r="G13" s="293">
        <v>4000</v>
      </c>
      <c r="H13" s="293">
        <v>0</v>
      </c>
      <c r="I13" s="293">
        <v>0</v>
      </c>
    </row>
    <row r="14" spans="1:10" ht="30" customHeight="1" x14ac:dyDescent="0.2">
      <c r="A14" s="255" t="s">
        <v>22</v>
      </c>
      <c r="B14" s="256"/>
      <c r="C14" s="256"/>
      <c r="D14" s="257"/>
      <c r="E14" s="293">
        <v>548325</v>
      </c>
      <c r="F14" s="293">
        <v>657500</v>
      </c>
      <c r="G14" s="293">
        <v>419250</v>
      </c>
      <c r="H14" s="293">
        <v>1161475</v>
      </c>
      <c r="I14" s="293">
        <v>381350</v>
      </c>
    </row>
    <row r="15" spans="1:10" ht="30" customHeight="1" x14ac:dyDescent="0.2">
      <c r="A15" s="255" t="s">
        <v>23</v>
      </c>
      <c r="B15" s="256"/>
      <c r="C15" s="256"/>
      <c r="D15" s="257"/>
      <c r="E15" s="293">
        <v>375000</v>
      </c>
      <c r="F15" s="293">
        <v>790000</v>
      </c>
      <c r="G15" s="293">
        <v>4316031</v>
      </c>
      <c r="H15" s="293">
        <v>6608752</v>
      </c>
      <c r="I15" s="293">
        <v>1754400</v>
      </c>
    </row>
    <row r="16" spans="1:10" ht="30" customHeight="1" x14ac:dyDescent="0.2">
      <c r="A16" s="247" t="s">
        <v>32</v>
      </c>
      <c r="B16" s="248"/>
      <c r="C16" s="248"/>
      <c r="D16" s="249"/>
      <c r="E16" s="293">
        <v>0</v>
      </c>
      <c r="F16" s="293">
        <v>0</v>
      </c>
      <c r="G16" s="293">
        <v>0</v>
      </c>
      <c r="H16" s="293">
        <v>0</v>
      </c>
      <c r="I16" s="293">
        <v>0</v>
      </c>
    </row>
    <row r="17" spans="1:9" ht="30" customHeight="1" x14ac:dyDescent="0.2">
      <c r="A17" s="255" t="s">
        <v>31</v>
      </c>
      <c r="B17" s="256"/>
      <c r="C17" s="256"/>
      <c r="D17" s="257"/>
      <c r="E17" s="293">
        <v>0</v>
      </c>
      <c r="F17" s="293">
        <v>126000</v>
      </c>
      <c r="G17" s="293">
        <v>13602.77</v>
      </c>
      <c r="H17" s="293">
        <v>39000</v>
      </c>
      <c r="I17" s="293">
        <v>252425.5</v>
      </c>
    </row>
    <row r="18" spans="1:9" ht="30" customHeight="1" x14ac:dyDescent="0.2">
      <c r="A18" s="255" t="s">
        <v>24</v>
      </c>
      <c r="B18" s="256"/>
      <c r="C18" s="256"/>
      <c r="D18" s="257"/>
      <c r="E18" s="293">
        <v>0</v>
      </c>
      <c r="F18" s="293">
        <v>26000</v>
      </c>
      <c r="G18" s="293">
        <v>264000</v>
      </c>
      <c r="H18" s="293">
        <v>2749059.76</v>
      </c>
      <c r="I18" s="293">
        <v>679400</v>
      </c>
    </row>
    <row r="19" spans="1:9" ht="30" customHeight="1" x14ac:dyDescent="0.2">
      <c r="A19" s="247" t="s">
        <v>25</v>
      </c>
      <c r="B19" s="248"/>
      <c r="C19" s="248"/>
      <c r="D19" s="249"/>
      <c r="E19" s="293">
        <v>294875</v>
      </c>
      <c r="F19" s="293">
        <v>130000</v>
      </c>
      <c r="G19" s="293">
        <v>43000</v>
      </c>
      <c r="H19" s="293">
        <v>222712.52</v>
      </c>
      <c r="I19" s="293">
        <v>70000</v>
      </c>
    </row>
    <row r="20" spans="1:9" ht="30" customHeight="1" x14ac:dyDescent="0.2">
      <c r="A20" s="255" t="s">
        <v>26</v>
      </c>
      <c r="B20" s="256"/>
      <c r="C20" s="256"/>
      <c r="D20" s="257"/>
      <c r="E20" s="293">
        <v>0</v>
      </c>
      <c r="F20" s="293">
        <v>10000</v>
      </c>
      <c r="G20" s="293">
        <v>0</v>
      </c>
      <c r="H20" s="293">
        <v>0</v>
      </c>
      <c r="I20" s="293">
        <v>0</v>
      </c>
    </row>
    <row r="21" spans="1:9" ht="30" customHeight="1" x14ac:dyDescent="0.2">
      <c r="A21" s="250" t="s">
        <v>27</v>
      </c>
      <c r="B21" s="251"/>
      <c r="C21" s="251"/>
      <c r="D21" s="252"/>
      <c r="E21" s="293">
        <v>164000</v>
      </c>
      <c r="F21" s="293">
        <v>154000</v>
      </c>
      <c r="G21" s="293">
        <v>37000</v>
      </c>
      <c r="H21" s="293">
        <v>0</v>
      </c>
      <c r="I21" s="293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Commentaires</vt:lpstr>
      <vt:lpstr>Glossaire</vt:lpstr>
      <vt:lpstr>Coordonnées!Print_Area</vt:lpstr>
    </vt:vector>
  </TitlesOfParts>
  <Company>Cabinet du Ministre des Affaires Intérieures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Anne-Lise Peraro</cp:lastModifiedBy>
  <cp:lastPrinted>2024-12-03T14:33:46Z</cp:lastPrinted>
  <dcterms:created xsi:type="dcterms:W3CDTF">2006-02-10T09:03:57Z</dcterms:created>
  <dcterms:modified xsi:type="dcterms:W3CDTF">2025-02-04T09:41:01Z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